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sfema-my.sharepoint.com/personal/0194574764_fema_dhs_gov/Documents/Documents/Insurance Department/NFIP Monthly Reports/2026/September 2026 Reports/"/>
    </mc:Choice>
  </mc:AlternateContent>
  <xr:revisionPtr revIDLastSave="2" documentId="8_{27490135-E9FD-4E34-BF00-6FBFD591BA2A}" xr6:coauthVersionLast="47" xr6:coauthVersionMax="47" xr10:uidLastSave="{F22A275D-F4A6-4E59-8DA4-6438FC3BAE9A}"/>
  <bookViews>
    <workbookView xWindow="-108" yWindow="-108" windowWidth="23256" windowHeight="12456" xr2:uid="{00000000-000D-0000-FFFF-FFFF00000000}"/>
  </bookViews>
  <sheets>
    <sheet name="Cover" sheetId="1" r:id="rId1"/>
    <sheet name="CIF" sheetId="2" r:id="rId2"/>
    <sheet name="Data Dictionary" sheetId="3" r:id="rId3"/>
    <sheet name="Data Disclaimer" sheetId="4" r:id="rId4"/>
    <sheet name="Report Description" sheetId="5" r:id="rId5"/>
  </sheets>
  <definedNames>
    <definedName name="_xlnm._FilterDatabase" localSheetId="1" hidden="1">CIF!$A$1:$Q$55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7" i="2" l="1"/>
  <c r="Q57" i="2"/>
  <c r="P57" i="2"/>
  <c r="R56" i="2"/>
  <c r="Q56" i="2"/>
  <c r="P56" i="2"/>
  <c r="R55" i="2"/>
  <c r="Q55" i="2"/>
  <c r="P55" i="2"/>
  <c r="R54" i="2"/>
  <c r="Q54" i="2"/>
  <c r="P54" i="2"/>
  <c r="R53" i="2"/>
  <c r="Q53" i="2"/>
  <c r="P53" i="2"/>
  <c r="R52" i="2"/>
  <c r="Q52" i="2"/>
  <c r="P52" i="2"/>
  <c r="R51" i="2"/>
  <c r="Q51" i="2"/>
  <c r="P51" i="2"/>
  <c r="R50" i="2"/>
  <c r="Q50" i="2"/>
  <c r="P50" i="2"/>
  <c r="R49" i="2"/>
  <c r="Q49" i="2"/>
  <c r="P49" i="2"/>
  <c r="R48" i="2"/>
  <c r="Q48" i="2"/>
  <c r="P48" i="2"/>
  <c r="R47" i="2"/>
  <c r="Q47" i="2"/>
  <c r="P47" i="2"/>
  <c r="R46" i="2"/>
  <c r="Q46" i="2"/>
  <c r="P46" i="2"/>
  <c r="R45" i="2"/>
  <c r="Q45" i="2"/>
  <c r="P45" i="2"/>
  <c r="R44" i="2"/>
  <c r="Q44" i="2"/>
  <c r="P44" i="2"/>
  <c r="R43" i="2"/>
  <c r="Q43" i="2"/>
  <c r="P43" i="2"/>
  <c r="R42" i="2"/>
  <c r="Q42" i="2"/>
  <c r="P42" i="2"/>
  <c r="R41" i="2"/>
  <c r="Q41" i="2"/>
  <c r="P41" i="2"/>
  <c r="R40" i="2"/>
  <c r="Q40" i="2"/>
  <c r="P40" i="2"/>
  <c r="R39" i="2"/>
  <c r="Q39" i="2"/>
  <c r="P39" i="2"/>
  <c r="R38" i="2"/>
  <c r="Q38" i="2"/>
  <c r="P38" i="2"/>
  <c r="R37" i="2"/>
  <c r="Q37" i="2"/>
  <c r="P37" i="2"/>
  <c r="R36" i="2"/>
  <c r="Q36" i="2"/>
  <c r="P36" i="2"/>
  <c r="R35" i="2"/>
  <c r="Q35" i="2"/>
  <c r="P35" i="2"/>
  <c r="R34" i="2"/>
  <c r="Q34" i="2"/>
  <c r="P34" i="2"/>
  <c r="R33" i="2"/>
  <c r="Q33" i="2"/>
  <c r="P33" i="2"/>
  <c r="R32" i="2"/>
  <c r="Q32" i="2"/>
  <c r="P32" i="2"/>
  <c r="R31" i="2"/>
  <c r="Q31" i="2"/>
  <c r="P31" i="2"/>
  <c r="R30" i="2"/>
  <c r="Q30" i="2"/>
  <c r="P30" i="2"/>
  <c r="R29" i="2"/>
  <c r="Q29" i="2"/>
  <c r="P29" i="2"/>
  <c r="R28" i="2"/>
  <c r="Q28" i="2"/>
  <c r="P28" i="2"/>
  <c r="R27" i="2"/>
  <c r="Q27" i="2"/>
  <c r="P27" i="2"/>
  <c r="R26" i="2"/>
  <c r="Q26" i="2"/>
  <c r="P26" i="2"/>
  <c r="R25" i="2"/>
  <c r="Q25" i="2"/>
  <c r="P25" i="2"/>
  <c r="R24" i="2"/>
  <c r="Q24" i="2"/>
  <c r="P24" i="2"/>
  <c r="R23" i="2"/>
  <c r="Q23" i="2"/>
  <c r="P23" i="2"/>
  <c r="R22" i="2"/>
  <c r="Q22" i="2"/>
  <c r="P22" i="2"/>
  <c r="R21" i="2"/>
  <c r="Q21" i="2"/>
  <c r="P21" i="2"/>
  <c r="R20" i="2"/>
  <c r="Q20" i="2"/>
  <c r="P20" i="2"/>
  <c r="R19" i="2"/>
  <c r="Q19" i="2"/>
  <c r="P19" i="2"/>
  <c r="R18" i="2"/>
  <c r="Q18" i="2"/>
  <c r="P18" i="2"/>
  <c r="R17" i="2"/>
  <c r="Q17" i="2"/>
  <c r="P17" i="2"/>
  <c r="R16" i="2"/>
  <c r="Q16" i="2"/>
  <c r="P16" i="2"/>
  <c r="R15" i="2"/>
  <c r="Q15" i="2"/>
  <c r="P15" i="2"/>
  <c r="R14" i="2"/>
  <c r="Q14" i="2"/>
  <c r="P14" i="2"/>
  <c r="R13" i="2"/>
  <c r="Q13" i="2"/>
  <c r="P13" i="2"/>
  <c r="R12" i="2"/>
  <c r="Q12" i="2"/>
  <c r="P12" i="2"/>
  <c r="R11" i="2"/>
  <c r="Q11" i="2"/>
  <c r="P11" i="2"/>
  <c r="R10" i="2"/>
  <c r="Q10" i="2"/>
  <c r="P10" i="2"/>
  <c r="R9" i="2"/>
  <c r="Q9" i="2"/>
  <c r="P9" i="2"/>
  <c r="R8" i="2"/>
  <c r="Q8" i="2"/>
  <c r="P8" i="2"/>
  <c r="R7" i="2"/>
  <c r="Q7" i="2"/>
  <c r="P7" i="2"/>
  <c r="R6" i="2"/>
  <c r="Q6" i="2"/>
  <c r="P6" i="2"/>
  <c r="R5" i="2"/>
  <c r="Q5" i="2"/>
  <c r="P5" i="2"/>
  <c r="R4" i="2"/>
  <c r="Q4" i="2"/>
  <c r="P4" i="2"/>
  <c r="R3" i="2"/>
  <c r="Q3" i="2"/>
  <c r="P3" i="2"/>
  <c r="P2" i="2"/>
  <c r="N2" i="2"/>
  <c r="M2" i="2"/>
  <c r="L2" i="2"/>
  <c r="K2" i="2"/>
  <c r="J2" i="2"/>
  <c r="I2" i="2"/>
  <c r="H2" i="2"/>
  <c r="G2" i="2"/>
  <c r="F2" i="2"/>
  <c r="E2" i="2"/>
  <c r="D2" i="2"/>
  <c r="C2" i="2"/>
  <c r="B2" i="2"/>
  <c r="R2" i="2" s="1"/>
  <c r="Q2" i="2" l="1"/>
</calcChain>
</file>

<file path=xl/sharedStrings.xml><?xml version="1.0" encoding="utf-8"?>
<sst xmlns="http://schemas.openxmlformats.org/spreadsheetml/2006/main" count="106" uniqueCount="102">
  <si>
    <t>Contracts In Force (CIF) History:</t>
  </si>
  <si>
    <t>Rolling 12 Months</t>
  </si>
  <si>
    <t>Data as of: 09/30/2026</t>
  </si>
  <si>
    <t>Filtered by:</t>
  </si>
  <si>
    <t>State: All</t>
  </si>
  <si>
    <t>County: All</t>
  </si>
  <si>
    <t>Community Name &amp; Number: All</t>
  </si>
  <si>
    <t>Report Description</t>
  </si>
  <si>
    <t>This report is the replacement of the legacy report: “CIF: Rolling 12 Months”.</t>
  </si>
  <si>
    <t xml:space="preserve">This report provides the Contracts-In-Force totals from the current Calendar Month/Year back to the previous year and Growth (with percentage) of contract totals compared to the previous year. </t>
  </si>
  <si>
    <t>State</t>
  </si>
  <si>
    <t>Sep-25</t>
  </si>
  <si>
    <t>Oct-25</t>
  </si>
  <si>
    <t>Nov-25</t>
  </si>
  <si>
    <t>Dec-25</t>
  </si>
  <si>
    <t>Jan-26</t>
  </si>
  <si>
    <t>Feb-26</t>
  </si>
  <si>
    <t>Mar-26</t>
  </si>
  <si>
    <t>Apr-26</t>
  </si>
  <si>
    <t>May-26</t>
  </si>
  <si>
    <t>Jun-26</t>
  </si>
  <si>
    <t>Jul-26</t>
  </si>
  <si>
    <t>Aug-26</t>
  </si>
  <si>
    <t>Sep-26</t>
  </si>
  <si>
    <t>CIF Growth</t>
  </si>
  <si>
    <t>CIF % Growth</t>
  </si>
  <si>
    <t>TOTAL</t>
  </si>
  <si>
    <t>ALABAMA</t>
  </si>
  <si>
    <t>ALASKA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</si>
  <si>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</si>
  <si>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</si>
  <si>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</si>
  <si>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</si>
  <si>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</si>
  <si>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</si>
  <si>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</si>
  <si>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</si>
  <si>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</si>
  <si>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</si>
  <si>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</si>
  <si>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</si>
  <si>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</si>
  <si>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</si>
  <si>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</si>
  <si>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</si>
  <si>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</si>
  <si>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</si>
  <si>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</si>
  <si>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</si>
  <si>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</si>
  <si>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</si>
  <si>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</si>
  <si>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</si>
  <si>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</si>
  <si>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</si>
  <si>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 MARIANA ISLAND</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</si>
  <si>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</si>
  <si>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</si>
  <si>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</si>
  <si>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</si>
  <si>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</si>
  <si>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</si>
  <si>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</si>
  <si>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</si>
  <si>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</si>
  <si>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</si>
  <si>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</si>
  <si>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</si>
  <si>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</si>
  <si>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</si>
  <si>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</si>
  <si>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</si>
  <si>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</si>
  <si>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</si>
  <si>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</si>
  <si>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</si>
  <si>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</si>
  <si>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</si>
  <si>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</si>
  <si>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</si>
  <si>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</si>
  <si>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</si>
  <si>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Description</t>
  </si>
  <si>
    <t>Definition</t>
  </si>
  <si>
    <t>As of Date</t>
  </si>
  <si>
    <t>The as of date is the date at which the data is current. See Cover Page for as of date.</t>
  </si>
  <si>
    <t>Community Name</t>
  </si>
  <si>
    <t>The official NFIP name of the community in which the loss resides.</t>
  </si>
  <si>
    <t>Community Number</t>
  </si>
  <si>
    <t>The 6 character community ID in which the loss resides.</t>
  </si>
  <si>
    <t>County Name</t>
  </si>
  <si>
    <t>The official FIPS county name for the loss. It is determined by geocoding of the loss address, rather than the historical method of using the community to look up the county.</t>
  </si>
  <si>
    <t>Contract Count</t>
  </si>
  <si>
    <t>The contract count is the number of contracts in force as of the date listed in the report for the given combination of state and other attributes represented in the filters.</t>
  </si>
  <si>
    <t>Growth</t>
  </si>
  <si>
    <t>Growth represents the growth in contracts or policy count (as appropriate) from the same month 1 year prior.</t>
  </si>
  <si>
    <t>Growth %</t>
  </si>
  <si>
    <t>Growth percentage represents the percentage growth in contract or policy count (as appropriate) from the same month 1 year prior.</t>
  </si>
  <si>
    <t>State Name</t>
  </si>
  <si>
    <t>The state name is the state as determined by geocoding the policy.</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</si>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</sst>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17" fontId="0" fillId="2" borderId="0" xfId="0" applyNumberFormat="1" applyFill="1"/>
    <xf numFmtId="0" fontId="0" fillId="3" borderId="0" xfId="0" applyFill="1"/>
    <xf numFmtId="164" fontId="0" fillId="3" borderId="0" xfId="0" applyNumberFormat="1" applyFill="1"/>
    <xf numFmtId="0" fontId="0" fillId="4" borderId="0" xfId="0" applyFill="1"/>
    <xf numFmtId="164" fontId="0" fillId="4" borderId="0" xfId="0" applyNumberFormat="1" applyFill="1"/>
    <xf numFmtId="165" fontId="0" fillId="4" borderId="0" xfId="0" applyNumberFormat="1" applyFill="1"/>
    <xf numFmtId="165"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heetViews>
  <sheetFormatPr defaultRowHeight="14.4"/>
  <cols>
    <col min="1" max="1" width="80.6640625" customWidth="1"/>
  </cols>
  <sheetData>
    <row r="1" spans="1:1" ht="35.25" customHeight="1">
      <c r="A1" s="1" t="s">
        <v>0</v>
      </c>
    </row>
    <row r="2" spans="1:1" ht="35.25" customHeight="1">
      <c r="A2" s="1" t="s">
        <v>1</v>
      </c>
    </row>
    <row r="6" spans="1:1">
      <c r="A6" s="2" t="s">
        <v>2</v>
      </c>
    </row>
    <row r="8" spans="1:1">
      <c r="A8" s="2" t="s">
        <v>3</v>
      </c>
    </row>
    <row r="10" spans="1:1">
      <c r="A10" s="3" t="s">
        <v>4</v>
      </c>
    </row>
    <row r="12" spans="1:1">
      <c r="A12" s="3" t="s">
        <v>5</v>
      </c>
    </row>
    <row r="14" spans="1:1">
      <c r="A14" s="3" t="s">
        <v>6</v>
      </c>
    </row>
    <row r="18" spans="1:1">
      <c r="A18" s="2" t="s">
        <v>7</v>
      </c>
    </row>
    <row r="20" spans="1:1">
      <c r="A20" s="3" t="s">
        <v>8</v>
      </c>
    </row>
    <row r="22" spans="1:1" ht="41.4">
      <c r="A22" s="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7"/>
  <sheetViews>
    <sheetView topLeftCell="A33" workbookViewId="0">
      <selection activeCell="O43" sqref="O43"/>
    </sheetView>
  </sheetViews>
  <sheetFormatPr defaultRowHeight="14.4"/>
  <cols>
    <col min="1" max="1" width="21.44140625" bestFit="1" customWidth="1"/>
    <col min="2" max="14" width="10.77734375" customWidth="1"/>
    <col min="16" max="16" width="7.88671875" bestFit="1" customWidth="1"/>
    <col min="17" max="17" width="13" bestFit="1" customWidth="1"/>
    <col min="18" max="18" width="12.6640625" bestFit="1" customWidth="1"/>
  </cols>
  <sheetData>
    <row r="1" spans="1:18">
      <c r="A1" s="4" t="s">
        <v>10</v>
      </c>
      <c r="B1" s="5" t="s">
        <v>11</v>
      </c>
      <c r="C1" s="5" t="s">
        <v>12</v>
      </c>
      <c r="D1" s="5" t="s">
        <v>13</v>
      </c>
      <c r="E1" s="5" t="s">
        <v>14</v>
      </c>
      <c r="F1" s="5" t="s">
        <v>15</v>
      </c>
      <c r="G1" s="5" t="s">
        <v>16</v>
      </c>
      <c r="H1" s="5" t="s">
        <v>17</v>
      </c>
      <c r="I1" s="5" t="s">
        <v>18</v>
      </c>
      <c r="J1" s="5" t="s">
        <v>19</v>
      </c>
      <c r="K1" s="5" t="s">
        <v>20</v>
      </c>
      <c r="L1" s="5" t="s">
        <v>21</v>
      </c>
      <c r="M1" s="5" t="s">
        <v>22</v>
      </c>
      <c r="N1" s="5" t="s">
        <v>23</v>
      </c>
      <c r="P1" s="4" t="s">
        <v>10</v>
      </c>
      <c r="Q1" s="4" t="s">
        <v>24</v>
      </c>
      <c r="R1" s="4" t="s">
        <v>25</v>
      </c>
    </row>
    <row r="2" spans="1:18">
      <c r="A2" s="6" t="s">
        <v>26</v>
      </c>
      <c r="B2" s="7">
        <f t="shared" ref="B2:N2" si="0">SUM(B3:B57)</f>
        <v>3570112</v>
      </c>
      <c r="C2" s="7">
        <f t="shared" si="0"/>
        <v>3550779</v>
      </c>
      <c r="D2" s="7">
        <f t="shared" si="0"/>
        <v>3524854</v>
      </c>
      <c r="E2" s="7">
        <f t="shared" si="0"/>
        <v>3512199</v>
      </c>
      <c r="F2" s="7">
        <f t="shared" si="0"/>
        <v>3503187</v>
      </c>
      <c r="G2" s="7">
        <f t="shared" si="0"/>
        <v>3492655</v>
      </c>
      <c r="H2" s="7">
        <f t="shared" si="0"/>
        <v>3480315</v>
      </c>
      <c r="I2" s="7">
        <f t="shared" si="0"/>
        <v>3468114</v>
      </c>
      <c r="J2" s="7">
        <f t="shared" si="0"/>
        <v>3452507</v>
      </c>
      <c r="K2" s="7">
        <f t="shared" si="0"/>
        <v>3431318</v>
      </c>
      <c r="L2" s="7">
        <f t="shared" si="0"/>
        <v>3411301</v>
      </c>
      <c r="M2" s="7">
        <f t="shared" si="0"/>
        <v>3393673</v>
      </c>
      <c r="N2" s="7">
        <f t="shared" si="0"/>
        <v>3365882</v>
      </c>
      <c r="P2" s="8" t="str">
        <f t="shared" ref="P2:P33" si="1">A2</f>
        <v>TOTAL</v>
      </c>
      <c r="Q2" s="9">
        <f t="shared" ref="Q2:Q33" si="2">N2 - B2</f>
        <v>-204230</v>
      </c>
      <c r="R2" s="10">
        <f t="shared" ref="R2:R33" si="3">IF(B2, (N2-B2)/B2, 0)</f>
        <v>-5.7205488231181545E-2</v>
      </c>
    </row>
    <row r="3" spans="1:18">
      <c r="A3" s="8" t="s">
        <v>27</v>
      </c>
      <c r="B3" s="9">
        <v>30240</v>
      </c>
      <c r="C3" s="9">
        <v>30006</v>
      </c>
      <c r="D3" s="9">
        <v>29766</v>
      </c>
      <c r="E3" s="9">
        <v>29627</v>
      </c>
      <c r="F3" s="9">
        <v>29518</v>
      </c>
      <c r="G3" s="9">
        <v>29402</v>
      </c>
      <c r="H3" s="9">
        <v>29270</v>
      </c>
      <c r="I3" s="9">
        <v>29118</v>
      </c>
      <c r="J3" s="9">
        <v>28975</v>
      </c>
      <c r="K3" s="9">
        <v>28772</v>
      </c>
      <c r="L3" s="9">
        <v>28604</v>
      </c>
      <c r="M3" s="9">
        <v>28392</v>
      </c>
      <c r="N3" s="9">
        <v>28154</v>
      </c>
      <c r="P3" s="6" t="str">
        <f t="shared" si="1"/>
        <v>ALABAMA</v>
      </c>
      <c r="Q3" s="7">
        <f t="shared" si="2"/>
        <v>-2086</v>
      </c>
      <c r="R3" s="11">
        <f t="shared" si="3"/>
        <v>-6.8981481481481477E-2</v>
      </c>
    </row>
    <row r="4" spans="1:18">
      <c r="A4" s="6" t="s">
        <v>28</v>
      </c>
      <c r="B4" s="7">
        <v>3055</v>
      </c>
      <c r="C4" s="7">
        <v>3013</v>
      </c>
      <c r="D4" s="7">
        <v>2988</v>
      </c>
      <c r="E4" s="7">
        <v>2991</v>
      </c>
      <c r="F4" s="7">
        <v>2988</v>
      </c>
      <c r="G4" s="7">
        <v>2987</v>
      </c>
      <c r="H4" s="7">
        <v>2992</v>
      </c>
      <c r="I4" s="7">
        <v>2998</v>
      </c>
      <c r="J4" s="7">
        <v>3017</v>
      </c>
      <c r="K4" s="7">
        <v>3025</v>
      </c>
      <c r="L4" s="7">
        <v>3040</v>
      </c>
      <c r="M4" s="7">
        <v>3066</v>
      </c>
      <c r="N4" s="7">
        <v>3041</v>
      </c>
      <c r="P4" s="8" t="str">
        <f t="shared" si="1"/>
        <v>ALASKA</v>
      </c>
      <c r="Q4" s="9">
        <f t="shared" si="2"/>
        <v>-14</v>
      </c>
      <c r="R4" s="10">
        <f t="shared" si="3"/>
        <v>-4.5826513911620291E-3</v>
      </c>
    </row>
    <row r="5" spans="1:18">
      <c r="A5" s="8" t="s">
        <v>29</v>
      </c>
      <c r="B5" s="9">
        <v>20134</v>
      </c>
      <c r="C5" s="9">
        <v>19988</v>
      </c>
      <c r="D5" s="9">
        <v>19893</v>
      </c>
      <c r="E5" s="9">
        <v>19813</v>
      </c>
      <c r="F5" s="9">
        <v>19845</v>
      </c>
      <c r="G5" s="9">
        <v>19773</v>
      </c>
      <c r="H5" s="9">
        <v>19642</v>
      </c>
      <c r="I5" s="9">
        <v>19580</v>
      </c>
      <c r="J5" s="9">
        <v>19478</v>
      </c>
      <c r="K5" s="9">
        <v>19425</v>
      </c>
      <c r="L5" s="9">
        <v>19444</v>
      </c>
      <c r="M5" s="9">
        <v>19372</v>
      </c>
      <c r="N5" s="9">
        <v>19248</v>
      </c>
      <c r="P5" s="6" t="str">
        <f t="shared" si="1"/>
        <v>ARIZONA</v>
      </c>
      <c r="Q5" s="7">
        <f t="shared" si="2"/>
        <v>-886</v>
      </c>
      <c r="R5" s="11">
        <f t="shared" si="3"/>
        <v>-4.4005165391874441E-2</v>
      </c>
    </row>
    <row r="6" spans="1:18">
      <c r="A6" s="6" t="s">
        <v>30</v>
      </c>
      <c r="B6" s="7">
        <v>11227</v>
      </c>
      <c r="C6" s="7">
        <v>11197</v>
      </c>
      <c r="D6" s="7">
        <v>11112</v>
      </c>
      <c r="E6" s="7">
        <v>11072</v>
      </c>
      <c r="F6" s="7">
        <v>11008</v>
      </c>
      <c r="G6" s="7">
        <v>10990</v>
      </c>
      <c r="H6" s="7">
        <v>10923</v>
      </c>
      <c r="I6" s="7">
        <v>10870</v>
      </c>
      <c r="J6" s="7">
        <v>10838</v>
      </c>
      <c r="K6" s="7">
        <v>10830</v>
      </c>
      <c r="L6" s="7">
        <v>10774</v>
      </c>
      <c r="M6" s="7">
        <v>10685</v>
      </c>
      <c r="N6" s="7">
        <v>10599</v>
      </c>
      <c r="P6" s="8" t="str">
        <f t="shared" si="1"/>
        <v>ARKANSAS</v>
      </c>
      <c r="Q6" s="9">
        <f t="shared" si="2"/>
        <v>-628</v>
      </c>
      <c r="R6" s="10">
        <f t="shared" si="3"/>
        <v>-5.5936581455419972E-2</v>
      </c>
    </row>
    <row r="7" spans="1:18">
      <c r="A7" s="8" t="s">
        <v>31</v>
      </c>
      <c r="B7" s="9">
        <v>163893</v>
      </c>
      <c r="C7" s="9">
        <v>162843</v>
      </c>
      <c r="D7" s="9">
        <v>161473</v>
      </c>
      <c r="E7" s="9">
        <v>159890</v>
      </c>
      <c r="F7" s="9">
        <v>159057</v>
      </c>
      <c r="G7" s="9">
        <v>157964</v>
      </c>
      <c r="H7" s="9">
        <v>156892</v>
      </c>
      <c r="I7" s="9">
        <v>156196</v>
      </c>
      <c r="J7" s="9">
        <v>155603</v>
      </c>
      <c r="K7" s="9">
        <v>155112</v>
      </c>
      <c r="L7" s="9">
        <v>154828</v>
      </c>
      <c r="M7" s="9">
        <v>154643</v>
      </c>
      <c r="N7" s="9">
        <v>154460</v>
      </c>
      <c r="P7" s="6" t="str">
        <f t="shared" si="1"/>
        <v>CALIFORNIA</v>
      </c>
      <c r="Q7" s="7">
        <f t="shared" si="2"/>
        <v>-9433</v>
      </c>
      <c r="R7" s="11">
        <f t="shared" si="3"/>
        <v>-5.7555844361870244E-2</v>
      </c>
    </row>
    <row r="8" spans="1:18">
      <c r="A8" s="6" t="s">
        <v>32</v>
      </c>
      <c r="B8" s="7">
        <v>13466</v>
      </c>
      <c r="C8" s="7">
        <v>13409</v>
      </c>
      <c r="D8" s="7">
        <v>13338</v>
      </c>
      <c r="E8" s="7">
        <v>13307</v>
      </c>
      <c r="F8" s="7">
        <v>13309</v>
      </c>
      <c r="G8" s="7">
        <v>13291</v>
      </c>
      <c r="H8" s="7">
        <v>13247</v>
      </c>
      <c r="I8" s="7">
        <v>13200</v>
      </c>
      <c r="J8" s="7">
        <v>13142</v>
      </c>
      <c r="K8" s="7">
        <v>13073</v>
      </c>
      <c r="L8" s="7">
        <v>13031</v>
      </c>
      <c r="M8" s="7">
        <v>12974</v>
      </c>
      <c r="N8" s="7">
        <v>12894</v>
      </c>
      <c r="P8" s="8" t="str">
        <f t="shared" si="1"/>
        <v>COLORADO</v>
      </c>
      <c r="Q8" s="9">
        <f t="shared" si="2"/>
        <v>-572</v>
      </c>
      <c r="R8" s="10">
        <f t="shared" si="3"/>
        <v>-4.2477350363879403E-2</v>
      </c>
    </row>
    <row r="9" spans="1:18">
      <c r="A9" s="8" t="s">
        <v>33</v>
      </c>
      <c r="B9" s="9">
        <v>23849</v>
      </c>
      <c r="C9" s="9">
        <v>23748</v>
      </c>
      <c r="D9" s="9">
        <v>23644</v>
      </c>
      <c r="E9" s="9">
        <v>23578</v>
      </c>
      <c r="F9" s="9">
        <v>23556</v>
      </c>
      <c r="G9" s="9">
        <v>23501</v>
      </c>
      <c r="H9" s="9">
        <v>23427</v>
      </c>
      <c r="I9" s="9">
        <v>23336</v>
      </c>
      <c r="J9" s="9">
        <v>23291</v>
      </c>
      <c r="K9" s="9">
        <v>23236</v>
      </c>
      <c r="L9" s="9">
        <v>23147</v>
      </c>
      <c r="M9" s="9">
        <v>23071</v>
      </c>
      <c r="N9" s="9">
        <v>22917</v>
      </c>
      <c r="P9" s="6" t="str">
        <f t="shared" si="1"/>
        <v>CONNECTICUT</v>
      </c>
      <c r="Q9" s="7">
        <f t="shared" si="2"/>
        <v>-932</v>
      </c>
      <c r="R9" s="11">
        <f t="shared" si="3"/>
        <v>-3.9079206675332302E-2</v>
      </c>
    </row>
    <row r="10" spans="1:18">
      <c r="A10" s="6" t="s">
        <v>34</v>
      </c>
      <c r="B10" s="7">
        <v>18901</v>
      </c>
      <c r="C10" s="7">
        <v>18778</v>
      </c>
      <c r="D10" s="7">
        <v>18670</v>
      </c>
      <c r="E10" s="7">
        <v>18630</v>
      </c>
      <c r="F10" s="7">
        <v>18587</v>
      </c>
      <c r="G10" s="7">
        <v>18534</v>
      </c>
      <c r="H10" s="7">
        <v>18482</v>
      </c>
      <c r="I10" s="7">
        <v>18442</v>
      </c>
      <c r="J10" s="7">
        <v>18369</v>
      </c>
      <c r="K10" s="7">
        <v>18314</v>
      </c>
      <c r="L10" s="7">
        <v>18265</v>
      </c>
      <c r="M10" s="7">
        <v>18187</v>
      </c>
      <c r="N10" s="7">
        <v>18093</v>
      </c>
      <c r="P10" s="8" t="str">
        <f t="shared" si="1"/>
        <v>DELAWARE</v>
      </c>
      <c r="Q10" s="9">
        <f t="shared" si="2"/>
        <v>-808</v>
      </c>
      <c r="R10" s="10">
        <f t="shared" si="3"/>
        <v>-4.2749060896248879E-2</v>
      </c>
    </row>
    <row r="11" spans="1:18">
      <c r="A11" s="8" t="s">
        <v>35</v>
      </c>
      <c r="B11" s="9">
        <v>1621</v>
      </c>
      <c r="C11" s="9">
        <v>1595</v>
      </c>
      <c r="D11" s="9">
        <v>1573</v>
      </c>
      <c r="E11" s="9">
        <v>1561</v>
      </c>
      <c r="F11" s="9">
        <v>1553</v>
      </c>
      <c r="G11" s="9">
        <v>1543</v>
      </c>
      <c r="H11" s="9">
        <v>1535</v>
      </c>
      <c r="I11" s="9">
        <v>1533</v>
      </c>
      <c r="J11" s="9">
        <v>1539</v>
      </c>
      <c r="K11" s="9">
        <v>1529</v>
      </c>
      <c r="L11" s="9">
        <v>1532</v>
      </c>
      <c r="M11" s="9">
        <v>1526</v>
      </c>
      <c r="N11" s="9">
        <v>1507</v>
      </c>
      <c r="P11" s="6" t="str">
        <f t="shared" si="1"/>
        <v>DISTRICT OF COLUMBIA</v>
      </c>
      <c r="Q11" s="7">
        <f t="shared" si="2"/>
        <v>-114</v>
      </c>
      <c r="R11" s="11">
        <f t="shared" si="3"/>
        <v>-7.0326958667489198E-2</v>
      </c>
    </row>
    <row r="12" spans="1:18">
      <c r="A12" s="6" t="s">
        <v>36</v>
      </c>
      <c r="B12" s="7">
        <v>1147836</v>
      </c>
      <c r="C12" s="7">
        <v>1143019</v>
      </c>
      <c r="D12" s="7">
        <v>1131742</v>
      </c>
      <c r="E12" s="7">
        <v>1128370</v>
      </c>
      <c r="F12" s="7">
        <v>1125826</v>
      </c>
      <c r="G12" s="7">
        <v>1122985</v>
      </c>
      <c r="H12" s="7">
        <v>1119528</v>
      </c>
      <c r="I12" s="7">
        <v>1116184</v>
      </c>
      <c r="J12" s="7">
        <v>1111309</v>
      </c>
      <c r="K12" s="7">
        <v>1105061</v>
      </c>
      <c r="L12" s="7">
        <v>1098633</v>
      </c>
      <c r="M12" s="7">
        <v>1092867</v>
      </c>
      <c r="N12" s="7">
        <v>1083858</v>
      </c>
      <c r="P12" s="8" t="str">
        <f t="shared" si="1"/>
        <v>FLORIDA</v>
      </c>
      <c r="Q12" s="9">
        <f t="shared" si="2"/>
        <v>-63978</v>
      </c>
      <c r="R12" s="10">
        <f t="shared" si="3"/>
        <v>-5.5737927717896985E-2</v>
      </c>
    </row>
    <row r="13" spans="1:18">
      <c r="A13" s="8" t="s">
        <v>37</v>
      </c>
      <c r="B13" s="9">
        <v>65197</v>
      </c>
      <c r="C13" s="9">
        <v>64761</v>
      </c>
      <c r="D13" s="9">
        <v>64283</v>
      </c>
      <c r="E13" s="9">
        <v>63972</v>
      </c>
      <c r="F13" s="9">
        <v>63773</v>
      </c>
      <c r="G13" s="9">
        <v>63686</v>
      </c>
      <c r="H13" s="9">
        <v>63470</v>
      </c>
      <c r="I13" s="9">
        <v>63243</v>
      </c>
      <c r="J13" s="9">
        <v>62990</v>
      </c>
      <c r="K13" s="9">
        <v>62723</v>
      </c>
      <c r="L13" s="9">
        <v>62401</v>
      </c>
      <c r="M13" s="9">
        <v>62049</v>
      </c>
      <c r="N13" s="9">
        <v>61407</v>
      </c>
      <c r="P13" s="6" t="str">
        <f t="shared" si="1"/>
        <v>GEORGIA</v>
      </c>
      <c r="Q13" s="7">
        <f t="shared" si="2"/>
        <v>-3790</v>
      </c>
      <c r="R13" s="11">
        <f t="shared" si="3"/>
        <v>-5.8131509118517721E-2</v>
      </c>
    </row>
    <row r="14" spans="1:18">
      <c r="A14" s="6" t="s">
        <v>38</v>
      </c>
      <c r="B14" s="7">
        <v>172</v>
      </c>
      <c r="C14" s="7">
        <v>172</v>
      </c>
      <c r="D14" s="7">
        <v>170</v>
      </c>
      <c r="E14" s="7">
        <v>171</v>
      </c>
      <c r="F14" s="7">
        <v>173</v>
      </c>
      <c r="G14" s="7">
        <v>173</v>
      </c>
      <c r="H14" s="7">
        <v>169</v>
      </c>
      <c r="I14" s="7">
        <v>171</v>
      </c>
      <c r="J14" s="7">
        <v>169</v>
      </c>
      <c r="K14" s="7">
        <v>161</v>
      </c>
      <c r="L14" s="7">
        <v>152</v>
      </c>
      <c r="M14" s="7">
        <v>150</v>
      </c>
      <c r="N14" s="7">
        <v>148</v>
      </c>
      <c r="P14" s="8" t="str">
        <f t="shared" si="1"/>
        <v>GUAM</v>
      </c>
      <c r="Q14" s="9">
        <f t="shared" si="2"/>
        <v>-24</v>
      </c>
      <c r="R14" s="10">
        <f t="shared" si="3"/>
        <v>-0.13953488372093023</v>
      </c>
    </row>
    <row r="15" spans="1:18">
      <c r="A15" s="8" t="s">
        <v>39</v>
      </c>
      <c r="B15" s="9">
        <v>13005</v>
      </c>
      <c r="C15" s="9">
        <v>12974</v>
      </c>
      <c r="D15" s="9">
        <v>12919</v>
      </c>
      <c r="E15" s="9">
        <v>12895</v>
      </c>
      <c r="F15" s="9">
        <v>12856</v>
      </c>
      <c r="G15" s="9">
        <v>12832</v>
      </c>
      <c r="H15" s="9">
        <v>12816</v>
      </c>
      <c r="I15" s="9">
        <v>12858</v>
      </c>
      <c r="J15" s="9">
        <v>12867</v>
      </c>
      <c r="K15" s="9">
        <v>12983</v>
      </c>
      <c r="L15" s="9">
        <v>13267</v>
      </c>
      <c r="M15" s="9">
        <v>13423</v>
      </c>
      <c r="N15" s="9">
        <v>13414</v>
      </c>
      <c r="P15" s="6" t="str">
        <f t="shared" si="1"/>
        <v>HAWAII</v>
      </c>
      <c r="Q15" s="7">
        <f t="shared" si="2"/>
        <v>409</v>
      </c>
      <c r="R15" s="11">
        <f t="shared" si="3"/>
        <v>3.144944252210688E-2</v>
      </c>
    </row>
    <row r="16" spans="1:18">
      <c r="A16" s="6" t="s">
        <v>40</v>
      </c>
      <c r="B16" s="7">
        <v>4561</v>
      </c>
      <c r="C16" s="7">
        <v>4529</v>
      </c>
      <c r="D16" s="7">
        <v>4481</v>
      </c>
      <c r="E16" s="7">
        <v>4464</v>
      </c>
      <c r="F16" s="7">
        <v>4451</v>
      </c>
      <c r="G16" s="7">
        <v>4409</v>
      </c>
      <c r="H16" s="7">
        <v>4348</v>
      </c>
      <c r="I16" s="7">
        <v>4309</v>
      </c>
      <c r="J16" s="7">
        <v>4282</v>
      </c>
      <c r="K16" s="7">
        <v>4256</v>
      </c>
      <c r="L16" s="7">
        <v>4248</v>
      </c>
      <c r="M16" s="7">
        <v>4234</v>
      </c>
      <c r="N16" s="7">
        <v>4204</v>
      </c>
      <c r="P16" s="8" t="str">
        <f t="shared" si="1"/>
        <v>IDAHO</v>
      </c>
      <c r="Q16" s="9">
        <f t="shared" si="2"/>
        <v>-357</v>
      </c>
      <c r="R16" s="10">
        <f t="shared" si="3"/>
        <v>-7.8272308704231533E-2</v>
      </c>
    </row>
    <row r="17" spans="1:18">
      <c r="A17" s="8" t="s">
        <v>41</v>
      </c>
      <c r="B17" s="9">
        <v>24513</v>
      </c>
      <c r="C17" s="9">
        <v>24382</v>
      </c>
      <c r="D17" s="9">
        <v>24274</v>
      </c>
      <c r="E17" s="9">
        <v>23966</v>
      </c>
      <c r="F17" s="9">
        <v>23867</v>
      </c>
      <c r="G17" s="9">
        <v>23798</v>
      </c>
      <c r="H17" s="9">
        <v>23697</v>
      </c>
      <c r="I17" s="9">
        <v>23617</v>
      </c>
      <c r="J17" s="9">
        <v>23505</v>
      </c>
      <c r="K17" s="9">
        <v>23393</v>
      </c>
      <c r="L17" s="9">
        <v>23361</v>
      </c>
      <c r="M17" s="9">
        <v>23304</v>
      </c>
      <c r="N17" s="9">
        <v>23187</v>
      </c>
      <c r="P17" s="6" t="str">
        <f t="shared" si="1"/>
        <v>ILLINOIS</v>
      </c>
      <c r="Q17" s="7">
        <f t="shared" si="2"/>
        <v>-1326</v>
      </c>
      <c r="R17" s="11">
        <f t="shared" si="3"/>
        <v>-5.4093746175498718E-2</v>
      </c>
    </row>
    <row r="18" spans="1:18">
      <c r="A18" s="6" t="s">
        <v>42</v>
      </c>
      <c r="B18" s="7">
        <v>15372</v>
      </c>
      <c r="C18" s="7">
        <v>15275</v>
      </c>
      <c r="D18" s="7">
        <v>15190</v>
      </c>
      <c r="E18" s="7">
        <v>15124</v>
      </c>
      <c r="F18" s="7">
        <v>15094</v>
      </c>
      <c r="G18" s="7">
        <v>15058</v>
      </c>
      <c r="H18" s="7">
        <v>15015</v>
      </c>
      <c r="I18" s="7">
        <v>14953</v>
      </c>
      <c r="J18" s="7">
        <v>14929</v>
      </c>
      <c r="K18" s="7">
        <v>14884</v>
      </c>
      <c r="L18" s="7">
        <v>14830</v>
      </c>
      <c r="M18" s="7">
        <v>14762</v>
      </c>
      <c r="N18" s="7">
        <v>14805</v>
      </c>
      <c r="P18" s="8" t="str">
        <f t="shared" si="1"/>
        <v>INDIANA</v>
      </c>
      <c r="Q18" s="9">
        <f t="shared" si="2"/>
        <v>-567</v>
      </c>
      <c r="R18" s="10">
        <f t="shared" si="3"/>
        <v>-3.6885245901639344E-2</v>
      </c>
    </row>
    <row r="19" spans="1:18">
      <c r="A19" s="8" t="s">
        <v>43</v>
      </c>
      <c r="B19" s="9">
        <v>9147</v>
      </c>
      <c r="C19" s="9">
        <v>9102</v>
      </c>
      <c r="D19" s="9">
        <v>9050</v>
      </c>
      <c r="E19" s="9">
        <v>8985</v>
      </c>
      <c r="F19" s="9">
        <v>8936</v>
      </c>
      <c r="G19" s="9">
        <v>8916</v>
      </c>
      <c r="H19" s="9">
        <v>8868</v>
      </c>
      <c r="I19" s="9">
        <v>8839</v>
      </c>
      <c r="J19" s="9">
        <v>8796</v>
      </c>
      <c r="K19" s="9">
        <v>8734</v>
      </c>
      <c r="L19" s="9">
        <v>8696</v>
      </c>
      <c r="M19" s="9">
        <v>8681</v>
      </c>
      <c r="N19" s="9">
        <v>8618</v>
      </c>
      <c r="P19" s="6" t="str">
        <f t="shared" si="1"/>
        <v>IOWA</v>
      </c>
      <c r="Q19" s="7">
        <f t="shared" si="2"/>
        <v>-529</v>
      </c>
      <c r="R19" s="11">
        <f t="shared" si="3"/>
        <v>-5.7833169345140482E-2</v>
      </c>
    </row>
    <row r="20" spans="1:18">
      <c r="A20" s="6" t="s">
        <v>44</v>
      </c>
      <c r="B20" s="7">
        <v>6724</v>
      </c>
      <c r="C20" s="7">
        <v>6685</v>
      </c>
      <c r="D20" s="7">
        <v>6653</v>
      </c>
      <c r="E20" s="7">
        <v>6619</v>
      </c>
      <c r="F20" s="7">
        <v>6576</v>
      </c>
      <c r="G20" s="7">
        <v>6560</v>
      </c>
      <c r="H20" s="7">
        <v>6525</v>
      </c>
      <c r="I20" s="7">
        <v>6474</v>
      </c>
      <c r="J20" s="7">
        <v>6458</v>
      </c>
      <c r="K20" s="7">
        <v>6419</v>
      </c>
      <c r="L20" s="7">
        <v>6357</v>
      </c>
      <c r="M20" s="7">
        <v>6348</v>
      </c>
      <c r="N20" s="7">
        <v>6312</v>
      </c>
      <c r="P20" s="8" t="str">
        <f t="shared" si="1"/>
        <v>KANSAS</v>
      </c>
      <c r="Q20" s="9">
        <f t="shared" si="2"/>
        <v>-412</v>
      </c>
      <c r="R20" s="10">
        <f t="shared" si="3"/>
        <v>-6.1273051754907791E-2</v>
      </c>
    </row>
    <row r="21" spans="1:18">
      <c r="A21" s="8" t="s">
        <v>45</v>
      </c>
      <c r="B21" s="9">
        <v>16813</v>
      </c>
      <c r="C21" s="9">
        <v>16742</v>
      </c>
      <c r="D21" s="9">
        <v>16621</v>
      </c>
      <c r="E21" s="9">
        <v>16577</v>
      </c>
      <c r="F21" s="9">
        <v>16570</v>
      </c>
      <c r="G21" s="9">
        <v>16511</v>
      </c>
      <c r="H21" s="9">
        <v>16396</v>
      </c>
      <c r="I21" s="9">
        <v>16312</v>
      </c>
      <c r="J21" s="9">
        <v>16227</v>
      </c>
      <c r="K21" s="9">
        <v>16256</v>
      </c>
      <c r="L21" s="9">
        <v>16226</v>
      </c>
      <c r="M21" s="9">
        <v>16230</v>
      </c>
      <c r="N21" s="9">
        <v>16132</v>
      </c>
      <c r="P21" s="6" t="str">
        <f t="shared" si="1"/>
        <v>KENTUCKY</v>
      </c>
      <c r="Q21" s="7">
        <f t="shared" si="2"/>
        <v>-681</v>
      </c>
      <c r="R21" s="11">
        <f t="shared" si="3"/>
        <v>-4.0504371617200975E-2</v>
      </c>
    </row>
    <row r="22" spans="1:18">
      <c r="A22" s="6" t="s">
        <v>46</v>
      </c>
      <c r="B22" s="7">
        <v>405482</v>
      </c>
      <c r="C22" s="7">
        <v>403204</v>
      </c>
      <c r="D22" s="7">
        <v>401505</v>
      </c>
      <c r="E22" s="7">
        <v>400445</v>
      </c>
      <c r="F22" s="7">
        <v>399439</v>
      </c>
      <c r="G22" s="7">
        <v>398231</v>
      </c>
      <c r="H22" s="7">
        <v>396814</v>
      </c>
      <c r="I22" s="7">
        <v>395037</v>
      </c>
      <c r="J22" s="7">
        <v>392904</v>
      </c>
      <c r="K22" s="7">
        <v>390204</v>
      </c>
      <c r="L22" s="7">
        <v>387774</v>
      </c>
      <c r="M22" s="7">
        <v>385592</v>
      </c>
      <c r="N22" s="7">
        <v>381432</v>
      </c>
      <c r="P22" s="8" t="str">
        <f t="shared" si="1"/>
        <v>LOUISIANA</v>
      </c>
      <c r="Q22" s="9">
        <f t="shared" si="2"/>
        <v>-24050</v>
      </c>
      <c r="R22" s="10">
        <f t="shared" si="3"/>
        <v>-5.9312127295416323E-2</v>
      </c>
    </row>
    <row r="23" spans="1:18">
      <c r="A23" s="8" t="s">
        <v>47</v>
      </c>
      <c r="B23" s="9">
        <v>7550</v>
      </c>
      <c r="C23" s="9">
        <v>7471</v>
      </c>
      <c r="D23" s="9">
        <v>7426</v>
      </c>
      <c r="E23" s="9">
        <v>7416</v>
      </c>
      <c r="F23" s="9">
        <v>7394</v>
      </c>
      <c r="G23" s="9">
        <v>7365</v>
      </c>
      <c r="H23" s="9">
        <v>7347</v>
      </c>
      <c r="I23" s="9">
        <v>7340</v>
      </c>
      <c r="J23" s="9">
        <v>7339</v>
      </c>
      <c r="K23" s="9">
        <v>7319</v>
      </c>
      <c r="L23" s="9">
        <v>7305</v>
      </c>
      <c r="M23" s="9">
        <v>7283</v>
      </c>
      <c r="N23" s="9">
        <v>7228</v>
      </c>
      <c r="P23" s="6" t="str">
        <f t="shared" si="1"/>
        <v>MAINE</v>
      </c>
      <c r="Q23" s="7">
        <f t="shared" si="2"/>
        <v>-322</v>
      </c>
      <c r="R23" s="11">
        <f t="shared" si="3"/>
        <v>-4.2649006622516555E-2</v>
      </c>
    </row>
    <row r="24" spans="1:18">
      <c r="A24" s="6" t="s">
        <v>48</v>
      </c>
      <c r="B24" s="7">
        <v>36674</v>
      </c>
      <c r="C24" s="7">
        <v>36474</v>
      </c>
      <c r="D24" s="7">
        <v>36218</v>
      </c>
      <c r="E24" s="7">
        <v>36107</v>
      </c>
      <c r="F24" s="7">
        <v>36014</v>
      </c>
      <c r="G24" s="7">
        <v>35902</v>
      </c>
      <c r="H24" s="7">
        <v>35827</v>
      </c>
      <c r="I24" s="7">
        <v>35783</v>
      </c>
      <c r="J24" s="7">
        <v>35674</v>
      </c>
      <c r="K24" s="7">
        <v>35568</v>
      </c>
      <c r="L24" s="7">
        <v>35474</v>
      </c>
      <c r="M24" s="7">
        <v>35329</v>
      </c>
      <c r="N24" s="7">
        <v>35109</v>
      </c>
      <c r="P24" s="8" t="str">
        <f t="shared" si="1"/>
        <v>MARYLAND</v>
      </c>
      <c r="Q24" s="9">
        <f t="shared" si="2"/>
        <v>-1565</v>
      </c>
      <c r="R24" s="10">
        <f t="shared" si="3"/>
        <v>-4.2673283525113161E-2</v>
      </c>
    </row>
    <row r="25" spans="1:18">
      <c r="A25" s="8" t="s">
        <v>49</v>
      </c>
      <c r="B25" s="9">
        <v>41482</v>
      </c>
      <c r="C25" s="9">
        <v>41326</v>
      </c>
      <c r="D25" s="9">
        <v>41143</v>
      </c>
      <c r="E25" s="9">
        <v>41037</v>
      </c>
      <c r="F25" s="9">
        <v>40934</v>
      </c>
      <c r="G25" s="9">
        <v>40846</v>
      </c>
      <c r="H25" s="9">
        <v>40779</v>
      </c>
      <c r="I25" s="9">
        <v>40740</v>
      </c>
      <c r="J25" s="9">
        <v>40608</v>
      </c>
      <c r="K25" s="9">
        <v>40517</v>
      </c>
      <c r="L25" s="9">
        <v>40430</v>
      </c>
      <c r="M25" s="9">
        <v>40259</v>
      </c>
      <c r="N25" s="9">
        <v>40008</v>
      </c>
      <c r="P25" s="6" t="str">
        <f t="shared" si="1"/>
        <v>MASSACHUSETTS</v>
      </c>
      <c r="Q25" s="7">
        <f t="shared" si="2"/>
        <v>-1474</v>
      </c>
      <c r="R25" s="11">
        <f t="shared" si="3"/>
        <v>-3.5533484402873537E-2</v>
      </c>
    </row>
    <row r="26" spans="1:18">
      <c r="A26" s="6" t="s">
        <v>50</v>
      </c>
      <c r="B26" s="7">
        <v>17559</v>
      </c>
      <c r="C26" s="7">
        <v>17482</v>
      </c>
      <c r="D26" s="7">
        <v>17415</v>
      </c>
      <c r="E26" s="7">
        <v>17377</v>
      </c>
      <c r="F26" s="7">
        <v>17323</v>
      </c>
      <c r="G26" s="7">
        <v>17290</v>
      </c>
      <c r="H26" s="7">
        <v>17251</v>
      </c>
      <c r="I26" s="7">
        <v>17256</v>
      </c>
      <c r="J26" s="7">
        <v>17322</v>
      </c>
      <c r="K26" s="7">
        <v>17348</v>
      </c>
      <c r="L26" s="7">
        <v>17315</v>
      </c>
      <c r="M26" s="7">
        <v>17284</v>
      </c>
      <c r="N26" s="7">
        <v>17280</v>
      </c>
      <c r="P26" s="8" t="str">
        <f t="shared" si="1"/>
        <v>MICHIGAN</v>
      </c>
      <c r="Q26" s="9">
        <f t="shared" si="2"/>
        <v>-279</v>
      </c>
      <c r="R26" s="10">
        <f t="shared" si="3"/>
        <v>-1.5889287544848796E-2</v>
      </c>
    </row>
    <row r="27" spans="1:18">
      <c r="A27" s="8" t="s">
        <v>51</v>
      </c>
      <c r="B27" s="9">
        <v>6251</v>
      </c>
      <c r="C27" s="9">
        <v>6222</v>
      </c>
      <c r="D27" s="9">
        <v>6178</v>
      </c>
      <c r="E27" s="9">
        <v>6157</v>
      </c>
      <c r="F27" s="9">
        <v>6152</v>
      </c>
      <c r="G27" s="9">
        <v>6127</v>
      </c>
      <c r="H27" s="9">
        <v>6072</v>
      </c>
      <c r="I27" s="9">
        <v>5981</v>
      </c>
      <c r="J27" s="9">
        <v>5947</v>
      </c>
      <c r="K27" s="9">
        <v>5921</v>
      </c>
      <c r="L27" s="9">
        <v>5904</v>
      </c>
      <c r="M27" s="9">
        <v>5878</v>
      </c>
      <c r="N27" s="9">
        <v>5837</v>
      </c>
      <c r="P27" s="6" t="str">
        <f t="shared" si="1"/>
        <v>MINNESOTA</v>
      </c>
      <c r="Q27" s="7">
        <f t="shared" si="2"/>
        <v>-414</v>
      </c>
      <c r="R27" s="11">
        <f t="shared" si="3"/>
        <v>-6.6229403295472722E-2</v>
      </c>
    </row>
    <row r="28" spans="1:18">
      <c r="A28" s="6" t="s">
        <v>52</v>
      </c>
      <c r="B28" s="7">
        <v>48577</v>
      </c>
      <c r="C28" s="7">
        <v>48274</v>
      </c>
      <c r="D28" s="7">
        <v>47991</v>
      </c>
      <c r="E28" s="7">
        <v>47796</v>
      </c>
      <c r="F28" s="7">
        <v>47579</v>
      </c>
      <c r="G28" s="7">
        <v>47367</v>
      </c>
      <c r="H28" s="7">
        <v>47136</v>
      </c>
      <c r="I28" s="7">
        <v>46853</v>
      </c>
      <c r="J28" s="7">
        <v>46559</v>
      </c>
      <c r="K28" s="7">
        <v>46305</v>
      </c>
      <c r="L28" s="7">
        <v>46073</v>
      </c>
      <c r="M28" s="7">
        <v>45850</v>
      </c>
      <c r="N28" s="7">
        <v>45473</v>
      </c>
      <c r="P28" s="8" t="str">
        <f t="shared" si="1"/>
        <v>MISSISSIPPI</v>
      </c>
      <c r="Q28" s="9">
        <f t="shared" si="2"/>
        <v>-3104</v>
      </c>
      <c r="R28" s="10">
        <f t="shared" si="3"/>
        <v>-6.3898552813059672E-2</v>
      </c>
    </row>
    <row r="29" spans="1:18">
      <c r="A29" s="8" t="s">
        <v>53</v>
      </c>
      <c r="B29" s="9">
        <v>14598</v>
      </c>
      <c r="C29" s="9">
        <v>14387</v>
      </c>
      <c r="D29" s="9">
        <v>14313</v>
      </c>
      <c r="E29" s="9">
        <v>14270</v>
      </c>
      <c r="F29" s="9">
        <v>14200</v>
      </c>
      <c r="G29" s="9">
        <v>14154</v>
      </c>
      <c r="H29" s="9">
        <v>14096</v>
      </c>
      <c r="I29" s="9">
        <v>14018</v>
      </c>
      <c r="J29" s="9">
        <v>13956</v>
      </c>
      <c r="K29" s="9">
        <v>13882</v>
      </c>
      <c r="L29" s="9">
        <v>13818</v>
      </c>
      <c r="M29" s="9">
        <v>13750</v>
      </c>
      <c r="N29" s="9">
        <v>13642</v>
      </c>
      <c r="P29" s="6" t="str">
        <f t="shared" si="1"/>
        <v>MISSOURI</v>
      </c>
      <c r="Q29" s="7">
        <f t="shared" si="2"/>
        <v>-956</v>
      </c>
      <c r="R29" s="11">
        <f t="shared" si="3"/>
        <v>-6.5488423071653645E-2</v>
      </c>
    </row>
    <row r="30" spans="1:18">
      <c r="A30" s="6" t="s">
        <v>54</v>
      </c>
      <c r="B30" s="7">
        <v>3658</v>
      </c>
      <c r="C30" s="7">
        <v>3642</v>
      </c>
      <c r="D30" s="7">
        <v>3630</v>
      </c>
      <c r="E30" s="7">
        <v>3606</v>
      </c>
      <c r="F30" s="7">
        <v>3607</v>
      </c>
      <c r="G30" s="7">
        <v>3598</v>
      </c>
      <c r="H30" s="7">
        <v>3567</v>
      </c>
      <c r="I30" s="7">
        <v>3521</v>
      </c>
      <c r="J30" s="7">
        <v>3514</v>
      </c>
      <c r="K30" s="7">
        <v>3490</v>
      </c>
      <c r="L30" s="7">
        <v>3482</v>
      </c>
      <c r="M30" s="7">
        <v>3456</v>
      </c>
      <c r="N30" s="7">
        <v>3450</v>
      </c>
      <c r="P30" s="8" t="str">
        <f t="shared" si="1"/>
        <v>MONTANA</v>
      </c>
      <c r="Q30" s="9">
        <f t="shared" si="2"/>
        <v>-208</v>
      </c>
      <c r="R30" s="10">
        <f t="shared" si="3"/>
        <v>-5.6861673045379986E-2</v>
      </c>
    </row>
    <row r="31" spans="1:18">
      <c r="A31" s="8" t="s">
        <v>55</v>
      </c>
      <c r="B31" s="9">
        <v>3</v>
      </c>
      <c r="C31" s="9">
        <v>3</v>
      </c>
      <c r="D31" s="9">
        <v>3</v>
      </c>
      <c r="E31" s="9">
        <v>3</v>
      </c>
      <c r="F31" s="9">
        <v>3</v>
      </c>
      <c r="G31" s="9">
        <v>3</v>
      </c>
      <c r="H31" s="9">
        <v>3</v>
      </c>
      <c r="I31" s="9">
        <v>3</v>
      </c>
      <c r="J31" s="9">
        <v>3</v>
      </c>
      <c r="K31" s="9">
        <v>3</v>
      </c>
      <c r="L31" s="9">
        <v>8</v>
      </c>
      <c r="M31" s="9">
        <v>11</v>
      </c>
      <c r="N31" s="9">
        <v>16</v>
      </c>
      <c r="P31" s="6" t="str">
        <f t="shared" si="1"/>
        <v>N. MARIANA ISLAND</v>
      </c>
      <c r="Q31" s="7">
        <f t="shared" si="2"/>
        <v>13</v>
      </c>
      <c r="R31" s="11">
        <f t="shared" si="3"/>
        <v>4.333333333333333</v>
      </c>
    </row>
    <row r="32" spans="1:18">
      <c r="A32" s="6" t="s">
        <v>56</v>
      </c>
      <c r="B32" s="7">
        <v>7404</v>
      </c>
      <c r="C32" s="7">
        <v>7338</v>
      </c>
      <c r="D32" s="7">
        <v>7310</v>
      </c>
      <c r="E32" s="7">
        <v>7290</v>
      </c>
      <c r="F32" s="7">
        <v>7261</v>
      </c>
      <c r="G32" s="7">
        <v>7255</v>
      </c>
      <c r="H32" s="7">
        <v>7245</v>
      </c>
      <c r="I32" s="7">
        <v>7246</v>
      </c>
      <c r="J32" s="7">
        <v>7208</v>
      </c>
      <c r="K32" s="7">
        <v>7152</v>
      </c>
      <c r="L32" s="7">
        <v>7106</v>
      </c>
      <c r="M32" s="7">
        <v>7078</v>
      </c>
      <c r="N32" s="7">
        <v>7048</v>
      </c>
      <c r="P32" s="8" t="str">
        <f t="shared" si="1"/>
        <v>NEBRASKA</v>
      </c>
      <c r="Q32" s="9">
        <f t="shared" si="2"/>
        <v>-356</v>
      </c>
      <c r="R32" s="10">
        <f t="shared" si="3"/>
        <v>-4.808211777417612E-2</v>
      </c>
    </row>
    <row r="33" spans="1:18">
      <c r="A33" s="8" t="s">
        <v>57</v>
      </c>
      <c r="B33" s="9">
        <v>8986</v>
      </c>
      <c r="C33" s="9">
        <v>8940</v>
      </c>
      <c r="D33" s="9">
        <v>8884</v>
      </c>
      <c r="E33" s="9">
        <v>8869</v>
      </c>
      <c r="F33" s="9">
        <v>8865</v>
      </c>
      <c r="G33" s="9">
        <v>8834</v>
      </c>
      <c r="H33" s="9">
        <v>8776</v>
      </c>
      <c r="I33" s="9">
        <v>8732</v>
      </c>
      <c r="J33" s="9">
        <v>8707</v>
      </c>
      <c r="K33" s="9">
        <v>8667</v>
      </c>
      <c r="L33" s="9">
        <v>8682</v>
      </c>
      <c r="M33" s="9">
        <v>8677</v>
      </c>
      <c r="N33" s="9">
        <v>8652</v>
      </c>
      <c r="P33" s="6" t="str">
        <f t="shared" si="1"/>
        <v>NEVADA</v>
      </c>
      <c r="Q33" s="7">
        <f t="shared" si="2"/>
        <v>-334</v>
      </c>
      <c r="R33" s="11">
        <f t="shared" si="3"/>
        <v>-3.7168929445804584E-2</v>
      </c>
    </row>
    <row r="34" spans="1:18">
      <c r="A34" s="6" t="s">
        <v>58</v>
      </c>
      <c r="B34" s="7">
        <v>5307</v>
      </c>
      <c r="C34" s="7">
        <v>5285</v>
      </c>
      <c r="D34" s="7">
        <v>5259</v>
      </c>
      <c r="E34" s="7">
        <v>5241</v>
      </c>
      <c r="F34" s="7">
        <v>5230</v>
      </c>
      <c r="G34" s="7">
        <v>5214</v>
      </c>
      <c r="H34" s="7">
        <v>5194</v>
      </c>
      <c r="I34" s="7">
        <v>5200</v>
      </c>
      <c r="J34" s="7">
        <v>5180</v>
      </c>
      <c r="K34" s="7">
        <v>5152</v>
      </c>
      <c r="L34" s="7">
        <v>5139</v>
      </c>
      <c r="M34" s="7">
        <v>5124</v>
      </c>
      <c r="N34" s="7">
        <v>5103</v>
      </c>
      <c r="P34" s="8" t="str">
        <f t="shared" ref="P34:P57" si="4">A34</f>
        <v>NEW HAMPSHIRE</v>
      </c>
      <c r="Q34" s="9">
        <f t="shared" ref="Q34:Q57" si="5">N34 - B34</f>
        <v>-204</v>
      </c>
      <c r="R34" s="10">
        <f t="shared" ref="R34:R57" si="6">IF(B34, (N34-B34)/B34, 0)</f>
        <v>-3.8439796495195022E-2</v>
      </c>
    </row>
    <row r="35" spans="1:18">
      <c r="A35" s="8" t="s">
        <v>59</v>
      </c>
      <c r="B35" s="9">
        <v>134230</v>
      </c>
      <c r="C35" s="9">
        <v>133603</v>
      </c>
      <c r="D35" s="9">
        <v>132996</v>
      </c>
      <c r="E35" s="9">
        <v>132576</v>
      </c>
      <c r="F35" s="9">
        <v>132187</v>
      </c>
      <c r="G35" s="9">
        <v>131875</v>
      </c>
      <c r="H35" s="9">
        <v>131463</v>
      </c>
      <c r="I35" s="9">
        <v>131049</v>
      </c>
      <c r="J35" s="9">
        <v>130640</v>
      </c>
      <c r="K35" s="9">
        <v>130206</v>
      </c>
      <c r="L35" s="9">
        <v>129772</v>
      </c>
      <c r="M35" s="9">
        <v>129264</v>
      </c>
      <c r="N35" s="9">
        <v>128489</v>
      </c>
      <c r="P35" s="6" t="str">
        <f t="shared" si="4"/>
        <v>NEW JERSEY</v>
      </c>
      <c r="Q35" s="7">
        <f t="shared" si="5"/>
        <v>-5741</v>
      </c>
      <c r="R35" s="11">
        <f t="shared" si="6"/>
        <v>-4.2769872606719807E-2</v>
      </c>
    </row>
    <row r="36" spans="1:18">
      <c r="A36" s="6" t="s">
        <v>60</v>
      </c>
      <c r="B36" s="7">
        <v>13467</v>
      </c>
      <c r="C36" s="7">
        <v>13523</v>
      </c>
      <c r="D36" s="7">
        <v>13513</v>
      </c>
      <c r="E36" s="7">
        <v>13479</v>
      </c>
      <c r="F36" s="7">
        <v>13464</v>
      </c>
      <c r="G36" s="7">
        <v>13429</v>
      </c>
      <c r="H36" s="7">
        <v>13394</v>
      </c>
      <c r="I36" s="7">
        <v>13348</v>
      </c>
      <c r="J36" s="7">
        <v>13328</v>
      </c>
      <c r="K36" s="7">
        <v>13303</v>
      </c>
      <c r="L36" s="7">
        <v>13507</v>
      </c>
      <c r="M36" s="7">
        <v>13436</v>
      </c>
      <c r="N36" s="7">
        <v>13375</v>
      </c>
      <c r="P36" s="8" t="str">
        <f t="shared" si="4"/>
        <v>NEW MEXICO</v>
      </c>
      <c r="Q36" s="9">
        <f t="shared" si="5"/>
        <v>-92</v>
      </c>
      <c r="R36" s="10">
        <f t="shared" si="6"/>
        <v>-6.8315140714338756E-3</v>
      </c>
    </row>
    <row r="37" spans="1:18">
      <c r="A37" s="8" t="s">
        <v>61</v>
      </c>
      <c r="B37" s="9">
        <v>131381</v>
      </c>
      <c r="C37" s="9">
        <v>130919</v>
      </c>
      <c r="D37" s="9">
        <v>130369</v>
      </c>
      <c r="E37" s="9">
        <v>129919</v>
      </c>
      <c r="F37" s="9">
        <v>129573</v>
      </c>
      <c r="G37" s="9">
        <v>129279</v>
      </c>
      <c r="H37" s="9">
        <v>128965</v>
      </c>
      <c r="I37" s="9">
        <v>128641</v>
      </c>
      <c r="J37" s="9">
        <v>128363</v>
      </c>
      <c r="K37" s="9">
        <v>128043</v>
      </c>
      <c r="L37" s="9">
        <v>127683</v>
      </c>
      <c r="M37" s="9">
        <v>127303</v>
      </c>
      <c r="N37" s="9">
        <v>126536</v>
      </c>
      <c r="P37" s="6" t="str">
        <f t="shared" si="4"/>
        <v>NEW YORK</v>
      </c>
      <c r="Q37" s="7">
        <f t="shared" si="5"/>
        <v>-4845</v>
      </c>
      <c r="R37" s="11">
        <f t="shared" si="6"/>
        <v>-3.6877478478623243E-2</v>
      </c>
    </row>
    <row r="38" spans="1:18">
      <c r="A38" s="6" t="s">
        <v>62</v>
      </c>
      <c r="B38" s="7">
        <v>118024</v>
      </c>
      <c r="C38" s="7">
        <v>117528</v>
      </c>
      <c r="D38" s="7">
        <v>116662</v>
      </c>
      <c r="E38" s="7">
        <v>116289</v>
      </c>
      <c r="F38" s="7">
        <v>116009</v>
      </c>
      <c r="G38" s="7">
        <v>115725</v>
      </c>
      <c r="H38" s="7">
        <v>115408</v>
      </c>
      <c r="I38" s="7">
        <v>115012</v>
      </c>
      <c r="J38" s="7">
        <v>114653</v>
      </c>
      <c r="K38" s="7">
        <v>114184</v>
      </c>
      <c r="L38" s="7">
        <v>113693</v>
      </c>
      <c r="M38" s="7">
        <v>113029</v>
      </c>
      <c r="N38" s="7">
        <v>112080</v>
      </c>
      <c r="P38" s="8" t="str">
        <f t="shared" si="4"/>
        <v>NORTH CAROLINA</v>
      </c>
      <c r="Q38" s="9">
        <f t="shared" si="5"/>
        <v>-5944</v>
      </c>
      <c r="R38" s="10">
        <f t="shared" si="6"/>
        <v>-5.0362638107503556E-2</v>
      </c>
    </row>
    <row r="39" spans="1:18">
      <c r="A39" s="8" t="s">
        <v>63</v>
      </c>
      <c r="B39" s="9">
        <v>5867</v>
      </c>
      <c r="C39" s="9">
        <v>5814</v>
      </c>
      <c r="D39" s="9">
        <v>5791</v>
      </c>
      <c r="E39" s="9">
        <v>5785</v>
      </c>
      <c r="F39" s="9">
        <v>5779</v>
      </c>
      <c r="G39" s="9">
        <v>5753</v>
      </c>
      <c r="H39" s="9">
        <v>5688</v>
      </c>
      <c r="I39" s="9">
        <v>5642</v>
      </c>
      <c r="J39" s="9">
        <v>5614</v>
      </c>
      <c r="K39" s="9">
        <v>5598</v>
      </c>
      <c r="L39" s="9">
        <v>5589</v>
      </c>
      <c r="M39" s="9">
        <v>5595</v>
      </c>
      <c r="N39" s="9">
        <v>5554</v>
      </c>
      <c r="P39" s="6" t="str">
        <f t="shared" si="4"/>
        <v>NORTH DAKOTA</v>
      </c>
      <c r="Q39" s="7">
        <f t="shared" si="5"/>
        <v>-313</v>
      </c>
      <c r="R39" s="11">
        <f t="shared" si="6"/>
        <v>-5.3349241520368164E-2</v>
      </c>
    </row>
    <row r="40" spans="1:18">
      <c r="A40" s="6" t="s">
        <v>64</v>
      </c>
      <c r="B40" s="7">
        <v>21778</v>
      </c>
      <c r="C40" s="7">
        <v>21635</v>
      </c>
      <c r="D40" s="7">
        <v>21470</v>
      </c>
      <c r="E40" s="7">
        <v>21351</v>
      </c>
      <c r="F40" s="7">
        <v>21286</v>
      </c>
      <c r="G40" s="7">
        <v>21212</v>
      </c>
      <c r="H40" s="7">
        <v>21144</v>
      </c>
      <c r="I40" s="7">
        <v>21107</v>
      </c>
      <c r="J40" s="7">
        <v>21065</v>
      </c>
      <c r="K40" s="7">
        <v>20957</v>
      </c>
      <c r="L40" s="7">
        <v>20900</v>
      </c>
      <c r="M40" s="7">
        <v>20813</v>
      </c>
      <c r="N40" s="7">
        <v>20776</v>
      </c>
      <c r="P40" s="8" t="str">
        <f t="shared" si="4"/>
        <v>OHIO</v>
      </c>
      <c r="Q40" s="9">
        <f t="shared" si="5"/>
        <v>-1002</v>
      </c>
      <c r="R40" s="10">
        <f t="shared" si="6"/>
        <v>-4.6009734594544952E-2</v>
      </c>
    </row>
    <row r="41" spans="1:18">
      <c r="A41" s="8" t="s">
        <v>65</v>
      </c>
      <c r="B41" s="9">
        <v>8727</v>
      </c>
      <c r="C41" s="9">
        <v>8663</v>
      </c>
      <c r="D41" s="9">
        <v>8595</v>
      </c>
      <c r="E41" s="9">
        <v>8563</v>
      </c>
      <c r="F41" s="9">
        <v>8530</v>
      </c>
      <c r="G41" s="9">
        <v>8494</v>
      </c>
      <c r="H41" s="9">
        <v>8443</v>
      </c>
      <c r="I41" s="9">
        <v>8390</v>
      </c>
      <c r="J41" s="9">
        <v>8295</v>
      </c>
      <c r="K41" s="9">
        <v>8226</v>
      </c>
      <c r="L41" s="9">
        <v>8181</v>
      </c>
      <c r="M41" s="9">
        <v>8149</v>
      </c>
      <c r="N41" s="9">
        <v>8102</v>
      </c>
      <c r="P41" s="6" t="str">
        <f t="shared" si="4"/>
        <v>OKLAHOMA</v>
      </c>
      <c r="Q41" s="7">
        <f t="shared" si="5"/>
        <v>-625</v>
      </c>
      <c r="R41" s="11">
        <f t="shared" si="6"/>
        <v>-7.1616821359000798E-2</v>
      </c>
    </row>
    <row r="42" spans="1:18">
      <c r="A42" s="6" t="s">
        <v>66</v>
      </c>
      <c r="B42" s="7">
        <v>18830</v>
      </c>
      <c r="C42" s="7">
        <v>18699</v>
      </c>
      <c r="D42" s="7">
        <v>18581</v>
      </c>
      <c r="E42" s="7">
        <v>18486</v>
      </c>
      <c r="F42" s="7">
        <v>18469</v>
      </c>
      <c r="G42" s="7">
        <v>18421</v>
      </c>
      <c r="H42" s="7">
        <v>18387</v>
      </c>
      <c r="I42" s="7">
        <v>18331</v>
      </c>
      <c r="J42" s="7">
        <v>18264</v>
      </c>
      <c r="K42" s="7">
        <v>18198</v>
      </c>
      <c r="L42" s="7">
        <v>18120</v>
      </c>
      <c r="M42" s="7">
        <v>18069</v>
      </c>
      <c r="N42" s="7">
        <v>17970</v>
      </c>
      <c r="P42" s="8" t="str">
        <f t="shared" si="4"/>
        <v>OREGON</v>
      </c>
      <c r="Q42" s="9">
        <f t="shared" si="5"/>
        <v>-860</v>
      </c>
      <c r="R42" s="10">
        <f t="shared" si="6"/>
        <v>-4.5671800318640467E-2</v>
      </c>
    </row>
    <row r="43" spans="1:18">
      <c r="A43" s="8" t="s">
        <v>67</v>
      </c>
      <c r="B43" s="9">
        <v>39820</v>
      </c>
      <c r="C43" s="9">
        <v>39563</v>
      </c>
      <c r="D43" s="9">
        <v>39310</v>
      </c>
      <c r="E43" s="9">
        <v>39191</v>
      </c>
      <c r="F43" s="9">
        <v>39048</v>
      </c>
      <c r="G43" s="9">
        <v>38938</v>
      </c>
      <c r="H43" s="9">
        <v>38840</v>
      </c>
      <c r="I43" s="9">
        <v>38743</v>
      </c>
      <c r="J43" s="9">
        <v>38664</v>
      </c>
      <c r="K43" s="9">
        <v>38472</v>
      </c>
      <c r="L43" s="9">
        <v>38335</v>
      </c>
      <c r="M43" s="9">
        <v>38187</v>
      </c>
      <c r="N43" s="9">
        <v>37967</v>
      </c>
      <c r="P43" s="6" t="str">
        <f t="shared" si="4"/>
        <v>PENNSYLVANIA</v>
      </c>
      <c r="Q43" s="7">
        <f t="shared" si="5"/>
        <v>-1853</v>
      </c>
      <c r="R43" s="11">
        <f t="shared" si="6"/>
        <v>-4.6534404821697642E-2</v>
      </c>
    </row>
    <row r="44" spans="1:18">
      <c r="A44" s="6" t="s">
        <v>68</v>
      </c>
      <c r="B44" s="7">
        <v>6745</v>
      </c>
      <c r="C44" s="7">
        <v>6813</v>
      </c>
      <c r="D44" s="7">
        <v>6041</v>
      </c>
      <c r="E44" s="7">
        <v>6116</v>
      </c>
      <c r="F44" s="7">
        <v>6181</v>
      </c>
      <c r="G44" s="7">
        <v>6226</v>
      </c>
      <c r="H44" s="7">
        <v>6292</v>
      </c>
      <c r="I44" s="7">
        <v>6363</v>
      </c>
      <c r="J44" s="7">
        <v>6458</v>
      </c>
      <c r="K44" s="7">
        <v>6528</v>
      </c>
      <c r="L44" s="7">
        <v>6625</v>
      </c>
      <c r="M44" s="7">
        <v>6712</v>
      </c>
      <c r="N44" s="7">
        <v>6737</v>
      </c>
      <c r="P44" s="8" t="str">
        <f t="shared" si="4"/>
        <v>PUERTO RICO</v>
      </c>
      <c r="Q44" s="9">
        <f t="shared" si="5"/>
        <v>-8</v>
      </c>
      <c r="R44" s="10">
        <f t="shared" si="6"/>
        <v>-1.1860637509266123E-3</v>
      </c>
    </row>
    <row r="45" spans="1:18">
      <c r="A45" s="8" t="s">
        <v>69</v>
      </c>
      <c r="B45" s="9">
        <v>9473</v>
      </c>
      <c r="C45" s="9">
        <v>9425</v>
      </c>
      <c r="D45" s="9">
        <v>9385</v>
      </c>
      <c r="E45" s="9">
        <v>9393</v>
      </c>
      <c r="F45" s="9">
        <v>9377</v>
      </c>
      <c r="G45" s="9">
        <v>9349</v>
      </c>
      <c r="H45" s="9">
        <v>9374</v>
      </c>
      <c r="I45" s="9">
        <v>9369</v>
      </c>
      <c r="J45" s="9">
        <v>9340</v>
      </c>
      <c r="K45" s="9">
        <v>9310</v>
      </c>
      <c r="L45" s="9">
        <v>9280</v>
      </c>
      <c r="M45" s="9">
        <v>9241</v>
      </c>
      <c r="N45" s="9">
        <v>9231</v>
      </c>
      <c r="P45" s="6" t="str">
        <f t="shared" si="4"/>
        <v>RHODE ISLAND</v>
      </c>
      <c r="Q45" s="7">
        <f t="shared" si="5"/>
        <v>-242</v>
      </c>
      <c r="R45" s="11">
        <f t="shared" si="6"/>
        <v>-2.5546289454238362E-2</v>
      </c>
    </row>
    <row r="46" spans="1:18">
      <c r="A46" s="6" t="s">
        <v>70</v>
      </c>
      <c r="B46" s="7">
        <v>133344</v>
      </c>
      <c r="C46" s="7">
        <v>132591</v>
      </c>
      <c r="D46" s="7">
        <v>131742</v>
      </c>
      <c r="E46" s="7">
        <v>131202</v>
      </c>
      <c r="F46" s="7">
        <v>130808</v>
      </c>
      <c r="G46" s="7">
        <v>130378</v>
      </c>
      <c r="H46" s="7">
        <v>129845</v>
      </c>
      <c r="I46" s="7">
        <v>129345</v>
      </c>
      <c r="J46" s="7">
        <v>128649</v>
      </c>
      <c r="K46" s="7">
        <v>127867</v>
      </c>
      <c r="L46" s="7">
        <v>127045</v>
      </c>
      <c r="M46" s="7">
        <v>126298</v>
      </c>
      <c r="N46" s="7">
        <v>125155</v>
      </c>
      <c r="P46" s="8" t="str">
        <f t="shared" si="4"/>
        <v>SOUTH CAROLINA</v>
      </c>
      <c r="Q46" s="9">
        <f t="shared" si="5"/>
        <v>-8189</v>
      </c>
      <c r="R46" s="10">
        <f t="shared" si="6"/>
        <v>-6.1412586993040558E-2</v>
      </c>
    </row>
    <row r="47" spans="1:18">
      <c r="A47" s="8" t="s">
        <v>71</v>
      </c>
      <c r="B47" s="9">
        <v>2599</v>
      </c>
      <c r="C47" s="9">
        <v>2585</v>
      </c>
      <c r="D47" s="9">
        <v>2557</v>
      </c>
      <c r="E47" s="9">
        <v>2545</v>
      </c>
      <c r="F47" s="9">
        <v>2540</v>
      </c>
      <c r="G47" s="9">
        <v>2519</v>
      </c>
      <c r="H47" s="9">
        <v>2496</v>
      </c>
      <c r="I47" s="9">
        <v>2475</v>
      </c>
      <c r="J47" s="9">
        <v>2475</v>
      </c>
      <c r="K47" s="9">
        <v>2451</v>
      </c>
      <c r="L47" s="9">
        <v>2439</v>
      </c>
      <c r="M47" s="9">
        <v>2418</v>
      </c>
      <c r="N47" s="9">
        <v>2400</v>
      </c>
      <c r="P47" s="6" t="str">
        <f t="shared" si="4"/>
        <v>SOUTH DAKOTA</v>
      </c>
      <c r="Q47" s="7">
        <f t="shared" si="5"/>
        <v>-199</v>
      </c>
      <c r="R47" s="11">
        <f t="shared" si="6"/>
        <v>-7.6567910734898034E-2</v>
      </c>
    </row>
    <row r="48" spans="1:18">
      <c r="A48" s="6" t="s">
        <v>72</v>
      </c>
      <c r="B48" s="7">
        <v>22115</v>
      </c>
      <c r="C48" s="7">
        <v>22034</v>
      </c>
      <c r="D48" s="7">
        <v>21850</v>
      </c>
      <c r="E48" s="7">
        <v>21787</v>
      </c>
      <c r="F48" s="7">
        <v>21768</v>
      </c>
      <c r="G48" s="7">
        <v>21721</v>
      </c>
      <c r="H48" s="7">
        <v>21637</v>
      </c>
      <c r="I48" s="7">
        <v>21560</v>
      </c>
      <c r="J48" s="7">
        <v>21397</v>
      </c>
      <c r="K48" s="7">
        <v>21263</v>
      </c>
      <c r="L48" s="7">
        <v>21155</v>
      </c>
      <c r="M48" s="7">
        <v>21041</v>
      </c>
      <c r="N48" s="7">
        <v>20847</v>
      </c>
      <c r="P48" s="8" t="str">
        <f t="shared" si="4"/>
        <v>TENNESSEE</v>
      </c>
      <c r="Q48" s="9">
        <f t="shared" si="5"/>
        <v>-1268</v>
      </c>
      <c r="R48" s="10">
        <f t="shared" si="6"/>
        <v>-5.7336649333031876E-2</v>
      </c>
    </row>
    <row r="49" spans="1:18">
      <c r="A49" s="8" t="s">
        <v>73</v>
      </c>
      <c r="B49" s="9">
        <v>575149</v>
      </c>
      <c r="C49" s="9">
        <v>570499</v>
      </c>
      <c r="D49" s="9">
        <v>566968</v>
      </c>
      <c r="E49" s="9">
        <v>564773</v>
      </c>
      <c r="F49" s="9">
        <v>563140</v>
      </c>
      <c r="G49" s="9">
        <v>561106</v>
      </c>
      <c r="H49" s="9">
        <v>558821</v>
      </c>
      <c r="I49" s="9">
        <v>556357</v>
      </c>
      <c r="J49" s="9">
        <v>552438</v>
      </c>
      <c r="K49" s="9">
        <v>545127</v>
      </c>
      <c r="L49" s="9">
        <v>538194</v>
      </c>
      <c r="M49" s="9">
        <v>533488</v>
      </c>
      <c r="N49" s="9">
        <v>527236</v>
      </c>
      <c r="P49" s="6" t="str">
        <f t="shared" si="4"/>
        <v>TEXAS</v>
      </c>
      <c r="Q49" s="7">
        <f t="shared" si="5"/>
        <v>-47913</v>
      </c>
      <c r="R49" s="11">
        <f t="shared" si="6"/>
        <v>-8.3305369565103995E-2</v>
      </c>
    </row>
    <row r="50" spans="1:18">
      <c r="A50" s="6" t="s">
        <v>74</v>
      </c>
      <c r="B50" s="7">
        <v>3706</v>
      </c>
      <c r="C50" s="7">
        <v>3683</v>
      </c>
      <c r="D50" s="7">
        <v>3671</v>
      </c>
      <c r="E50" s="7">
        <v>3677</v>
      </c>
      <c r="F50" s="7">
        <v>3678</v>
      </c>
      <c r="G50" s="7">
        <v>3682</v>
      </c>
      <c r="H50" s="7">
        <v>3659</v>
      </c>
      <c r="I50" s="7">
        <v>3588</v>
      </c>
      <c r="J50" s="7">
        <v>3547</v>
      </c>
      <c r="K50" s="7">
        <v>3538</v>
      </c>
      <c r="L50" s="7">
        <v>3544</v>
      </c>
      <c r="M50" s="7">
        <v>3599</v>
      </c>
      <c r="N50" s="7">
        <v>3646</v>
      </c>
      <c r="P50" s="8" t="str">
        <f t="shared" si="4"/>
        <v>UTAH</v>
      </c>
      <c r="Q50" s="9">
        <f t="shared" si="5"/>
        <v>-60</v>
      </c>
      <c r="R50" s="10">
        <f t="shared" si="6"/>
        <v>-1.6189962223421478E-2</v>
      </c>
    </row>
    <row r="51" spans="1:18">
      <c r="A51" s="8" t="s">
        <v>75</v>
      </c>
      <c r="B51" s="9">
        <v>3711</v>
      </c>
      <c r="C51" s="9">
        <v>3706</v>
      </c>
      <c r="D51" s="9">
        <v>3685</v>
      </c>
      <c r="E51" s="9">
        <v>3664</v>
      </c>
      <c r="F51" s="9">
        <v>3648</v>
      </c>
      <c r="G51" s="9">
        <v>3648</v>
      </c>
      <c r="H51" s="9">
        <v>3642</v>
      </c>
      <c r="I51" s="9">
        <v>3620</v>
      </c>
      <c r="J51" s="9">
        <v>3618</v>
      </c>
      <c r="K51" s="9">
        <v>3609</v>
      </c>
      <c r="L51" s="9">
        <v>3605</v>
      </c>
      <c r="M51" s="9">
        <v>3603</v>
      </c>
      <c r="N51" s="9">
        <v>3475</v>
      </c>
      <c r="P51" s="6" t="str">
        <f t="shared" si="4"/>
        <v>VERMONT</v>
      </c>
      <c r="Q51" s="7">
        <f t="shared" si="5"/>
        <v>-236</v>
      </c>
      <c r="R51" s="11">
        <f t="shared" si="6"/>
        <v>-6.3594718404742651E-2</v>
      </c>
    </row>
    <row r="52" spans="1:18">
      <c r="A52" s="6" t="s">
        <v>76</v>
      </c>
      <c r="B52" s="7">
        <v>1084</v>
      </c>
      <c r="C52" s="7">
        <v>1080</v>
      </c>
      <c r="D52" s="7">
        <v>1075</v>
      </c>
      <c r="E52" s="7">
        <v>1071</v>
      </c>
      <c r="F52" s="7">
        <v>1071</v>
      </c>
      <c r="G52" s="7">
        <v>1072</v>
      </c>
      <c r="H52" s="7">
        <v>1068</v>
      </c>
      <c r="I52" s="7">
        <v>1065</v>
      </c>
      <c r="J52" s="7">
        <v>1064</v>
      </c>
      <c r="K52" s="7">
        <v>1067</v>
      </c>
      <c r="L52" s="7">
        <v>1073</v>
      </c>
      <c r="M52" s="7">
        <v>1079</v>
      </c>
      <c r="N52" s="7">
        <v>1071</v>
      </c>
      <c r="P52" s="8" t="str">
        <f t="shared" si="4"/>
        <v>VIRGIN ISLANDS</v>
      </c>
      <c r="Q52" s="9">
        <f t="shared" si="5"/>
        <v>-13</v>
      </c>
      <c r="R52" s="10">
        <f t="shared" si="6"/>
        <v>-1.1992619926199263E-2</v>
      </c>
    </row>
    <row r="53" spans="1:18">
      <c r="A53" s="8" t="s">
        <v>77</v>
      </c>
      <c r="B53" s="9">
        <v>79014</v>
      </c>
      <c r="C53" s="9">
        <v>78517</v>
      </c>
      <c r="D53" s="9">
        <v>78046</v>
      </c>
      <c r="E53" s="9">
        <v>77845</v>
      </c>
      <c r="F53" s="9">
        <v>77707</v>
      </c>
      <c r="G53" s="9">
        <v>77479</v>
      </c>
      <c r="H53" s="9">
        <v>77307</v>
      </c>
      <c r="I53" s="9">
        <v>77172</v>
      </c>
      <c r="J53" s="9">
        <v>76926</v>
      </c>
      <c r="K53" s="9">
        <v>76633</v>
      </c>
      <c r="L53" s="9">
        <v>76229</v>
      </c>
      <c r="M53" s="9">
        <v>75880</v>
      </c>
      <c r="N53" s="9">
        <v>75302</v>
      </c>
      <c r="P53" s="6" t="str">
        <f t="shared" si="4"/>
        <v>VIRGINIA</v>
      </c>
      <c r="Q53" s="7">
        <f t="shared" si="5"/>
        <v>-3712</v>
      </c>
      <c r="R53" s="11">
        <f t="shared" si="6"/>
        <v>-4.697901637684461E-2</v>
      </c>
    </row>
    <row r="54" spans="1:18">
      <c r="A54" s="6" t="s">
        <v>78</v>
      </c>
      <c r="B54" s="7">
        <v>26848</v>
      </c>
      <c r="C54" s="7">
        <v>26725</v>
      </c>
      <c r="D54" s="7">
        <v>26511</v>
      </c>
      <c r="E54" s="7">
        <v>26393</v>
      </c>
      <c r="F54" s="7">
        <v>26427</v>
      </c>
      <c r="G54" s="7">
        <v>26356</v>
      </c>
      <c r="H54" s="7">
        <v>26268</v>
      </c>
      <c r="I54" s="7">
        <v>26189</v>
      </c>
      <c r="J54" s="7">
        <v>26181</v>
      </c>
      <c r="K54" s="7">
        <v>26177</v>
      </c>
      <c r="L54" s="7">
        <v>26191</v>
      </c>
      <c r="M54" s="7">
        <v>26172</v>
      </c>
      <c r="N54" s="7">
        <v>26038</v>
      </c>
      <c r="P54" s="8" t="str">
        <f t="shared" si="4"/>
        <v>WASHINGTON</v>
      </c>
      <c r="Q54" s="9">
        <f t="shared" si="5"/>
        <v>-810</v>
      </c>
      <c r="R54" s="10">
        <f t="shared" si="6"/>
        <v>-3.0169845053635281E-2</v>
      </c>
    </row>
    <row r="55" spans="1:18">
      <c r="A55" s="8" t="s">
        <v>79</v>
      </c>
      <c r="B55" s="9">
        <v>9358</v>
      </c>
      <c r="C55" s="9">
        <v>9320</v>
      </c>
      <c r="D55" s="9">
        <v>9263</v>
      </c>
      <c r="E55" s="9">
        <v>9191</v>
      </c>
      <c r="F55" s="9">
        <v>9291</v>
      </c>
      <c r="G55" s="9">
        <v>9230</v>
      </c>
      <c r="H55" s="9">
        <v>9171</v>
      </c>
      <c r="I55" s="9">
        <v>9132</v>
      </c>
      <c r="J55" s="9">
        <v>9070</v>
      </c>
      <c r="K55" s="9">
        <v>9081</v>
      </c>
      <c r="L55" s="9">
        <v>9017</v>
      </c>
      <c r="M55" s="9">
        <v>8956</v>
      </c>
      <c r="N55" s="9">
        <v>8885</v>
      </c>
      <c r="P55" s="6" t="str">
        <f t="shared" si="4"/>
        <v>WEST VIRGINIA</v>
      </c>
      <c r="Q55" s="7">
        <f t="shared" si="5"/>
        <v>-473</v>
      </c>
      <c r="R55" s="11">
        <f t="shared" si="6"/>
        <v>-5.0544988245351571E-2</v>
      </c>
    </row>
    <row r="56" spans="1:18">
      <c r="A56" s="6" t="s">
        <v>80</v>
      </c>
      <c r="B56" s="7">
        <v>10005</v>
      </c>
      <c r="C56" s="7">
        <v>10015</v>
      </c>
      <c r="D56" s="7">
        <v>10090</v>
      </c>
      <c r="E56" s="7">
        <v>10115</v>
      </c>
      <c r="F56" s="7">
        <v>10111</v>
      </c>
      <c r="G56" s="7">
        <v>10113</v>
      </c>
      <c r="H56" s="7">
        <v>10108</v>
      </c>
      <c r="I56" s="7">
        <v>10130</v>
      </c>
      <c r="J56" s="7">
        <v>10232</v>
      </c>
      <c r="K56" s="7">
        <v>10253</v>
      </c>
      <c r="L56" s="7">
        <v>10273</v>
      </c>
      <c r="M56" s="7">
        <v>10306</v>
      </c>
      <c r="N56" s="7">
        <v>10245</v>
      </c>
      <c r="P56" s="8" t="str">
        <f t="shared" si="4"/>
        <v>WISCONSIN</v>
      </c>
      <c r="Q56" s="9">
        <f t="shared" si="5"/>
        <v>240</v>
      </c>
      <c r="R56" s="10">
        <f t="shared" si="6"/>
        <v>2.3988005997001498E-2</v>
      </c>
    </row>
    <row r="57" spans="1:18">
      <c r="A57" s="8" t="s">
        <v>81</v>
      </c>
      <c r="B57" s="9">
        <v>1580</v>
      </c>
      <c r="C57" s="9">
        <v>1573</v>
      </c>
      <c r="D57" s="9">
        <v>1568</v>
      </c>
      <c r="E57" s="9">
        <v>1562</v>
      </c>
      <c r="F57" s="9">
        <v>1551</v>
      </c>
      <c r="G57" s="9">
        <v>1551</v>
      </c>
      <c r="H57" s="9">
        <v>1546</v>
      </c>
      <c r="I57" s="9">
        <v>1543</v>
      </c>
      <c r="J57" s="9">
        <v>1521</v>
      </c>
      <c r="K57" s="9">
        <v>1513</v>
      </c>
      <c r="L57" s="9">
        <v>1505</v>
      </c>
      <c r="M57" s="9">
        <v>1500</v>
      </c>
      <c r="N57" s="9">
        <v>1489</v>
      </c>
      <c r="P57" s="8" t="str">
        <f t="shared" si="4"/>
        <v>WYOMING</v>
      </c>
      <c r="Q57" s="9">
        <f t="shared" si="5"/>
        <v>-91</v>
      </c>
      <c r="R57" s="10">
        <f t="shared" si="6"/>
        <v>-5.7594936708860761E-2</v>
      </c>
    </row>
  </sheetData>
  <autoFilter ref="A1:Q55"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heetViews>
  <sheetFormatPr defaultRowHeight="14.4"/>
  <cols>
    <col min="1" max="1" width="19" bestFit="1" customWidth="1"/>
    <col min="2" max="3" width="60.6640625" customWidth="1"/>
  </cols>
  <sheetData>
    <row r="1" spans="1:2">
      <c r="A1" s="4" t="s">
        <v>82</v>
      </c>
      <c r="B1" s="4" t="s">
        <v>83</v>
      </c>
    </row>
    <row r="2" spans="1:2" ht="28.8">
      <c r="A2" s="12" t="s">
        <v>84</v>
      </c>
      <c r="B2" s="12" t="s">
        <v>85</v>
      </c>
    </row>
    <row r="3" spans="1:2">
      <c r="A3" s="13" t="s">
        <v>86</v>
      </c>
      <c r="B3" s="13" t="s">
        <v>87</v>
      </c>
    </row>
    <row r="4" spans="1:2">
      <c r="A4" s="12" t="s">
        <v>88</v>
      </c>
      <c r="B4" s="12" t="s">
        <v>89</v>
      </c>
    </row>
    <row r="5" spans="1:2" ht="43.2">
      <c r="A5" s="13" t="s">
        <v>90</v>
      </c>
      <c r="B5" s="13" t="s">
        <v>91</v>
      </c>
    </row>
    <row r="6" spans="1:2" ht="43.2">
      <c r="A6" s="12" t="s">
        <v>92</v>
      </c>
      <c r="B6" s="12" t="s">
        <v>93</v>
      </c>
    </row>
    <row r="7" spans="1:2" ht="28.8">
      <c r="A7" s="13" t="s">
        <v>94</v>
      </c>
      <c r="B7" s="13" t="s">
        <v>95</v>
      </c>
    </row>
    <row r="8" spans="1:2" ht="28.8">
      <c r="A8" s="12" t="s">
        <v>96</v>
      </c>
      <c r="B8" s="12" t="s">
        <v>97</v>
      </c>
    </row>
    <row r="9" spans="1:2">
      <c r="A9" s="13" t="s">
        <v>98</v>
      </c>
      <c r="B9" s="1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4.4"/>
  <cols>
    <col min="1" max="1" width="159.5546875" bestFit="1" customWidth="1"/>
  </cols>
  <sheetData>
    <row r="1" spans="1:1" ht="388.8">
      <c r="A1" s="14"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4.4"/>
  <sheetData>
    <row r="1" spans="1:1">
      <c r="A1" s="15" t="s">
        <v>7</v>
      </c>
    </row>
    <row r="2" spans="1:1">
      <c r="A2" t="s">
        <v>8</v>
      </c>
    </row>
    <row r="3" spans="1:1">
      <c r="A3" t="s">
        <v>9</v>
      </c>
    </row>
    <row r="4" spans="1:1">
      <c r="A4"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B60235-1F55-489B-AE65-CE84A29D8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02528FC-FE03-42FB-8EF1-F03CCD5691B9}">
  <ds:schemaRefs>
    <ds:schemaRef ds:uri="http://schemas.microsoft.com/sharepoint/v3/contenttype/forms"/>
  </ds:schemaRefs>
</ds:datastoreItem>
</file>

<file path=customXml/itemProps3.xml><?xml version="1.0" encoding="utf-8"?>
<ds:datastoreItem xmlns:ds="http://schemas.openxmlformats.org/officeDocument/2006/customXml" ds:itemID="{94EADB17-89FC-4388-80BD-AA84B3B7AAE7}">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CIF</vt:lpstr>
      <vt:lpstr>Data Dictionary</vt:lpstr>
      <vt:lpstr>Data Disclaimer</vt:lpstr>
      <vt:lpstr>Report 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Spicer Osborne, Dea</cp:lastModifiedBy>
  <cp:revision/>
  <dcterms:created xsi:type="dcterms:W3CDTF">2026-10-03T00:54:04Z</dcterms:created>
  <dcterms:modified xsi:type="dcterms:W3CDTF">2026-10-06T11:29:01Z</dcterms:modified>
  <cp:category/>
  <cp:contentStatus/>
</cp:coreProperties>
</file>