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usfema-my.sharepoint.com/personal/0194574764_fema_dhs_gov/Documents/Documents/Insurance Department/NFIP Monthly Reports/2026/July 2026 Reports/"/>
    </mc:Choice>
  </mc:AlternateContent>
  <xr:revisionPtr revIDLastSave="1" documentId="8_{46667F69-09C7-435D-8CE6-459303C1FA7E}" xr6:coauthVersionLast="47" xr6:coauthVersionMax="47" xr10:uidLastSave="{2B419DD5-AE31-401C-B17E-EF4FA47B90E7}"/>
  <bookViews>
    <workbookView xWindow="-108" yWindow="-108" windowWidth="23256" windowHeight="12456" activeTab="1" xr2:uid="{00000000-000D-0000-FFFF-FFFF00000000}"/>
  </bookViews>
  <sheets>
    <sheet name="Cover" sheetId="1" r:id="rId1"/>
    <sheet name="PIF" sheetId="2" r:id="rId2"/>
    <sheet name="Data Dictionary" sheetId="3" r:id="rId3"/>
    <sheet name="Data Disclaimer" sheetId="4" r:id="rId4"/>
    <sheet name="Report Description" sheetId="5" r:id="rId5"/>
  </sheets>
  <definedNames>
    <definedName name="_xlnm._FilterDatabase" localSheetId="1" hidden="1">PIF!$A$1:$Q$55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7" i="2" l="1"/>
  <c r="Q57" i="2"/>
  <c r="P57" i="2"/>
  <c r="R56" i="2"/>
  <c r="Q56" i="2"/>
  <c r="P56" i="2"/>
  <c r="R55" i="2"/>
  <c r="Q55" i="2"/>
  <c r="P55" i="2"/>
  <c r="R54" i="2"/>
  <c r="Q54" i="2"/>
  <c r="P54" i="2"/>
  <c r="R53" i="2"/>
  <c r="Q53" i="2"/>
  <c r="P53" i="2"/>
  <c r="R52" i="2"/>
  <c r="Q52" i="2"/>
  <c r="P52" i="2"/>
  <c r="R51" i="2"/>
  <c r="Q51" i="2"/>
  <c r="P51" i="2"/>
  <c r="R50" i="2"/>
  <c r="Q50" i="2"/>
  <c r="P50" i="2"/>
  <c r="R49" i="2"/>
  <c r="Q49" i="2"/>
  <c r="P49" i="2"/>
  <c r="R48" i="2"/>
  <c r="Q48" i="2"/>
  <c r="P48" i="2"/>
  <c r="R47" i="2"/>
  <c r="Q47" i="2"/>
  <c r="P47" i="2"/>
  <c r="R46" i="2"/>
  <c r="Q46" i="2"/>
  <c r="P46" i="2"/>
  <c r="R45" i="2"/>
  <c r="Q45" i="2"/>
  <c r="P45" i="2"/>
  <c r="R44" i="2"/>
  <c r="Q44" i="2"/>
  <c r="P44" i="2"/>
  <c r="R43" i="2"/>
  <c r="Q43" i="2"/>
  <c r="P43" i="2"/>
  <c r="R42" i="2"/>
  <c r="Q42" i="2"/>
  <c r="P42" i="2"/>
  <c r="R41" i="2"/>
  <c r="Q41" i="2"/>
  <c r="P41" i="2"/>
  <c r="R40" i="2"/>
  <c r="Q40" i="2"/>
  <c r="P40" i="2"/>
  <c r="R39" i="2"/>
  <c r="Q39" i="2"/>
  <c r="P39" i="2"/>
  <c r="R38" i="2"/>
  <c r="Q38" i="2"/>
  <c r="P38" i="2"/>
  <c r="R37" i="2"/>
  <c r="Q37" i="2"/>
  <c r="P37" i="2"/>
  <c r="R36" i="2"/>
  <c r="Q36" i="2"/>
  <c r="P36" i="2"/>
  <c r="R35" i="2"/>
  <c r="Q35" i="2"/>
  <c r="P35" i="2"/>
  <c r="R34" i="2"/>
  <c r="Q34" i="2"/>
  <c r="P34" i="2"/>
  <c r="R33" i="2"/>
  <c r="Q33" i="2"/>
  <c r="P33" i="2"/>
  <c r="R32" i="2"/>
  <c r="Q32" i="2"/>
  <c r="P32" i="2"/>
  <c r="R31" i="2"/>
  <c r="Q31" i="2"/>
  <c r="P31" i="2"/>
  <c r="R30" i="2"/>
  <c r="Q30" i="2"/>
  <c r="P30" i="2"/>
  <c r="R29" i="2"/>
  <c r="Q29" i="2"/>
  <c r="P29" i="2"/>
  <c r="R28" i="2"/>
  <c r="Q28" i="2"/>
  <c r="P28" i="2"/>
  <c r="R27" i="2"/>
  <c r="Q27" i="2"/>
  <c r="P27" i="2"/>
  <c r="R26" i="2"/>
  <c r="Q26" i="2"/>
  <c r="P26" i="2"/>
  <c r="R25" i="2"/>
  <c r="Q25" i="2"/>
  <c r="P25" i="2"/>
  <c r="R24" i="2"/>
  <c r="Q24" i="2"/>
  <c r="P24" i="2"/>
  <c r="R23" i="2"/>
  <c r="Q23" i="2"/>
  <c r="P23" i="2"/>
  <c r="R22" i="2"/>
  <c r="Q22" i="2"/>
  <c r="P22" i="2"/>
  <c r="R21" i="2"/>
  <c r="Q21" i="2"/>
  <c r="P21" i="2"/>
  <c r="R20" i="2"/>
  <c r="Q20" i="2"/>
  <c r="P20" i="2"/>
  <c r="R19" i="2"/>
  <c r="Q19" i="2"/>
  <c r="P19" i="2"/>
  <c r="R18" i="2"/>
  <c r="Q18" i="2"/>
  <c r="P18" i="2"/>
  <c r="R17" i="2"/>
  <c r="Q17" i="2"/>
  <c r="P17" i="2"/>
  <c r="R16" i="2"/>
  <c r="Q16" i="2"/>
  <c r="P16" i="2"/>
  <c r="R15" i="2"/>
  <c r="Q15" i="2"/>
  <c r="P15" i="2"/>
  <c r="R14" i="2"/>
  <c r="Q14" i="2"/>
  <c r="P14" i="2"/>
  <c r="R13" i="2"/>
  <c r="Q13" i="2"/>
  <c r="P13" i="2"/>
  <c r="R12" i="2"/>
  <c r="Q12" i="2"/>
  <c r="P12" i="2"/>
  <c r="R11" i="2"/>
  <c r="Q11" i="2"/>
  <c r="P11" i="2"/>
  <c r="R10" i="2"/>
  <c r="Q10" i="2"/>
  <c r="P10" i="2"/>
  <c r="R9" i="2"/>
  <c r="Q9" i="2"/>
  <c r="P9" i="2"/>
  <c r="R8" i="2"/>
  <c r="Q8" i="2"/>
  <c r="P8" i="2"/>
  <c r="R7" i="2"/>
  <c r="Q7" i="2"/>
  <c r="P7" i="2"/>
  <c r="R6" i="2"/>
  <c r="Q6" i="2"/>
  <c r="P6" i="2"/>
  <c r="R5" i="2"/>
  <c r="Q5" i="2"/>
  <c r="P5" i="2"/>
  <c r="R4" i="2"/>
  <c r="Q4" i="2"/>
  <c r="P4" i="2"/>
  <c r="R3" i="2"/>
  <c r="Q3" i="2"/>
  <c r="P3" i="2"/>
  <c r="P2" i="2"/>
  <c r="N2" i="2"/>
  <c r="M2" i="2"/>
  <c r="L2" i="2"/>
  <c r="K2" i="2"/>
  <c r="J2" i="2"/>
  <c r="I2" i="2"/>
  <c r="H2" i="2"/>
  <c r="G2" i="2"/>
  <c r="F2" i="2"/>
  <c r="E2" i="2"/>
  <c r="D2" i="2"/>
  <c r="C2" i="2"/>
  <c r="B2" i="2"/>
  <c r="R2" i="2" s="1"/>
  <c r="Q2" i="2" l="1"/>
</calcChain>
</file>

<file path=xl/sharedStrings.xml><?xml version="1.0" encoding="utf-8"?>
<sst xmlns="http://schemas.openxmlformats.org/spreadsheetml/2006/main" count="106" uniqueCount="102">
  <si>
    <t>Policies In Force (PIF) History:</t>
  </si>
  <si>
    <t>Rolling 12 Months</t>
  </si>
  <si>
    <t>Data as of: 07/31/2026</t>
  </si>
  <si>
    <t>Filtered by:</t>
  </si>
  <si>
    <t>State: All</t>
  </si>
  <si>
    <t>County: All</t>
  </si>
  <si>
    <t>Community Name &amp; Number: All</t>
  </si>
  <si>
    <t>Report Description</t>
  </si>
  <si>
    <t xml:space="preserve">This report is the replacement of the legacy report: “PIF: Rolling 12 Months”. </t>
  </si>
  <si>
    <t xml:space="preserve">This report provides the Policies-In-Force totals from the current Calendar Month/Year back to the previous year and Growth (with percentage) of policy totals compared to the previous year. </t>
  </si>
  <si>
    <t>State</t>
  </si>
  <si>
    <t>Jul-25</t>
  </si>
  <si>
    <t>Aug-25</t>
  </si>
  <si>
    <t>Sep-25</t>
  </si>
  <si>
    <t>Oct-25</t>
  </si>
  <si>
    <t>Nov-25</t>
  </si>
  <si>
    <t>Dec-25</t>
  </si>
  <si>
    <t>Jan-26</t>
  </si>
  <si>
    <t>Feb-26</t>
  </si>
  <si>
    <t>Mar-26</t>
  </si>
  <si>
    <t>Apr-26</t>
  </si>
  <si>
    <t>May-26</t>
  </si>
  <si>
    <t>Jun-26</t>
  </si>
  <si>
    <t>Jul-26</t>
  </si>
  <si>
    <t>PIF Growth</t>
  </si>
  <si>
    <t>PIF % Growth</t>
  </si>
  <si>
    <t>TOTAL</t>
  </si>
  <si>
    <t>ALABAMA</t>
  </si>
  <si>
    <t>ALASKA</t>
  </si>
  <si>
    <t>ARIZONA</t>
  </si>
  <si>
    <t>ARKANSAS</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</si>
  <si>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</si>
  <si>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</si>
  <si>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</si>
  <si>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</si>
  <si>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</si>
  <si>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</si>
  <si>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</si>
  <si>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</si>
  <si>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</si>
  <si>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</si>
  <si>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</si>
  <si>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</si>
  <si>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</si>
  <si>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</si>
  <si>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</si>
  <si>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</si>
  <si>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</si>
  <si>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</si>
  <si>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</si>
  <si>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</si>
  <si>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</si>
  <si>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</si>
  <si>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</si>
  <si>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</si>
  <si>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 MARIANA ISLAND</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</si>
  <si>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</si>
  <si>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</si>
  <si>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</si>
  <si>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</si>
  <si>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</si>
  <si>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</si>
  <si>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</si>
  <si>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</si>
  <si>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</si>
  <si>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</si>
  <si>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</si>
  <si>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</si>
  <si>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</si>
  <si>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</si>
  <si>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</si>
  <si>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</si>
  <si>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</si>
  <si>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</si>
  <si>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</si>
  <si>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</si>
  <si>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</si>
  <si>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</si>
  <si>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</si>
  <si>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</si>
  <si>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</si>
  <si>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</si>
  <si>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Description</t>
  </si>
  <si>
    <t>Definition</t>
  </si>
  <si>
    <t>As of Date</t>
  </si>
  <si>
    <t>The as of date is the date at which the data is current. See Cover Page for as of date.</t>
  </si>
  <si>
    <t>Community Name</t>
  </si>
  <si>
    <t>The official NFIP name of the community in which the loss resides.</t>
  </si>
  <si>
    <t>Community Number</t>
  </si>
  <si>
    <t>The 6 character community ID in which the loss resides.</t>
  </si>
  <si>
    <t>County Name</t>
  </si>
  <si>
    <t>The official FIPS county name for the loss. It is determined by geocoding of the loss address, rather than the historical method of using the community to look up the county.</t>
  </si>
  <si>
    <t>Contract Count</t>
  </si>
  <si>
    <t>The contract count is the number of contracts in force as of the date listed in the report for the given combination of state and other attributes represented in the filters.</t>
  </si>
  <si>
    <t>Growth</t>
  </si>
  <si>
    <t>Growth represents the growth in contracts or policy count (as appropriate) from the same month 1 year prior.</t>
  </si>
  <si>
    <t>Growth %</t>
  </si>
  <si>
    <t>Growth percentage represents the percentage growth in contract or policy count (as appropriate) from the same month 1 year prior.</t>
  </si>
  <si>
    <t>State Name</t>
  </si>
  <si>
    <t>The state name is the state as determined by geocoding the policy.</t>
  </si>
  <si>
    <r>
      <rPr>
        <b/>
        <sz val="11"/>
        <color theme="1"/>
        <rFont val="Calibri"/>
        <family val="2"/>
        <scheme val="minor"/>
      </rPr>
      <t>PART DATA DISCLAIMER</t>
    </r>
    <r>
      <rPr>
        <sz val="11"/>
        <color theme="1"/>
        <rFont val="Calibri"/>
        <family val="2"/>
        <scheme val="minor"/>
      </rPr>
      <t xml:space="preserve">
This report is generated from the NFIP Pivot Analytical Reporting Tool (PART).PART is the comprehensive source for reporting, business intelligence, and data visualization for
NFIP, and began to replace legacy BureauNet and Data Exchange reports starting in November 2018. The underlying NFIP data used in PART comes from the following data source:
1.  Claims and Policies (CAP): CAP is the new database system of record for the NFIP starting in October 2019. CAP has replaced the Transaction Record Reporting and Processing
(TRRP) legacy mainframe system. CAP contains near-real time policies, claims, and community, and repetitive loss data from WYOs and vendors. As part of the conversion to CAP,
some small data changes have been made and will be noted above report filters and in data dictionaries as appropriate.
Generally, PART data from CAP and legacy TRRP data is consistent between sources, and consistent with legacy Data Exchange to within a fraction of a percent, with some 
exceptions noted below. Smaller subsets of data (e.g., reporting on individual communities) may show larger differences due to the smaller sample sizes. Three exceptions where
PART data may differ from legacy system-generated reports are:
a.  County Data: In the legacy reporting systems, county information was derived solely from the community number, and in the case of communities associated with multiple
counties, all policies and laims in that community were associated with the first county alphabetically for that community. In the PART system, the county is determined by
geocoding the address associated with the policy or claim (i.e., transforming a physical address into geographic coordinates). As a result, contracts within the same NFIP community
can be assigned to different counties if they are physically located in different counties since some NFIP communities span multiple counties. Contracts with NFIP community
numbers that are not consistent with their reported county (the community is not partially or fully within the county) will be reported by their county, not their community number.
b.  Number of Losses (Claims): Previously, about 1% of claims without payment losses were excluded from legacy reports as erroneous. Those losses are included in PART reports
with the corresponding attributes as they exist in the data set, and they are indicated as closed without payment.
c.  Claim Status for Reopened Claims: Some adjustments were made in the PART logic for those claims that result in a different claim status than existed in Data Exchange based
upon the relationship between the claim’s close date and reopen date. This change affects about 0.1% of claims records.
NOTE: All PART reports include a “Data as of” date that indicates that the data in the report is reflective of the data in CAP as of 6pm EST on the data as of date.
If you have any questions or comments regarding PART reporting, please contact fema-nfippivotsupport@fema.dhs.gov.</t>
    </r>
  </si>
  <si>
    <t>Filtered by: State, County, Community Name &amp;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</si>
</sst>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5">
    <font>
      <sz val="11"/>
      <color theme="1"/>
      <name val="Calibri"/>
      <family val="2"/>
      <scheme val="minor"/>
    </font>
    <font>
      <b/>
      <sz val="24"/>
      <color theme="1"/>
      <name val="Ariel"/>
      <family val="2"/>
    </font>
    <font>
      <b/>
      <sz val="11"/>
      <color theme="1"/>
      <name val="Ariel"/>
      <family val="2"/>
    </font>
    <font>
      <sz val="11"/>
      <color theme="1"/>
      <name val="Ariel"/>
      <family val="2"/>
    </font>
    <font>
      <b/>
      <sz val="11"/>
      <color theme="1"/>
      <name val="Calibri"/>
      <family val="2"/>
      <scheme val="minor"/>
    </font>
  </fonts>
  <fills count="5">
    <fill>
      <patternFill patternType="none"/>
    </fill>
    <fill>
      <patternFill patternType="gray125"/>
    </fill>
    <fill>
      <patternFill patternType="solid">
        <fgColor rgb="FFCCCCCC"/>
        <bgColor indexed="64"/>
      </patternFill>
    </fill>
    <fill>
      <patternFill patternType="solid">
        <fgColor rgb="FFDDDDDD"/>
        <bgColor indexed="64"/>
      </patternFill>
    </fill>
    <fill>
      <patternFill patternType="solid">
        <fgColor rgb="FFEEEEEE"/>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2" borderId="0" xfId="0" applyFill="1"/>
    <xf numFmtId="17" fontId="0" fillId="2" borderId="0" xfId="0" applyNumberFormat="1" applyFill="1"/>
    <xf numFmtId="0" fontId="0" fillId="3" borderId="0" xfId="0" applyFill="1"/>
    <xf numFmtId="164" fontId="0" fillId="3" borderId="0" xfId="0" applyNumberFormat="1" applyFill="1"/>
    <xf numFmtId="0" fontId="0" fillId="4" borderId="0" xfId="0" applyFill="1"/>
    <xf numFmtId="164" fontId="0" fillId="4" borderId="0" xfId="0" applyNumberFormat="1" applyFill="1"/>
    <xf numFmtId="165" fontId="0" fillId="4" borderId="0" xfId="0" applyNumberFormat="1" applyFill="1"/>
    <xf numFmtId="165" fontId="0" fillId="3" borderId="0" xfId="0" applyNumberFormat="1" applyFill="1"/>
    <xf numFmtId="0" fontId="0" fillId="4" borderId="0" xfId="0" applyFill="1" applyAlignment="1">
      <alignment wrapText="1"/>
    </xf>
    <xf numFmtId="0" fontId="0" fillId="3" borderId="0" xfId="0" applyFill="1" applyAlignment="1">
      <alignment wrapText="1"/>
    </xf>
    <xf numFmtId="0" fontId="0" fillId="0" borderId="0" xfId="0" applyAlignment="1">
      <alignment wrapText="1"/>
    </xf>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2"/>
  <sheetViews>
    <sheetView showGridLines="0" workbookViewId="0">
      <selection sqref="A1:XFD1"/>
    </sheetView>
  </sheetViews>
  <sheetFormatPr defaultRowHeight="14.4"/>
  <cols>
    <col min="1" max="1" width="80.6640625" customWidth="1"/>
  </cols>
  <sheetData>
    <row r="1" spans="1:1" ht="38.25" customHeight="1">
      <c r="A1" s="1" t="s">
        <v>0</v>
      </c>
    </row>
    <row r="2" spans="1:1" ht="36.75" customHeight="1">
      <c r="A2" s="1" t="s">
        <v>1</v>
      </c>
    </row>
    <row r="6" spans="1:1">
      <c r="A6" s="2" t="s">
        <v>2</v>
      </c>
    </row>
    <row r="8" spans="1:1">
      <c r="A8" s="2" t="s">
        <v>3</v>
      </c>
    </row>
    <row r="10" spans="1:1">
      <c r="A10" s="3" t="s">
        <v>4</v>
      </c>
    </row>
    <row r="12" spans="1:1">
      <c r="A12" s="3" t="s">
        <v>5</v>
      </c>
    </row>
    <row r="14" spans="1:1">
      <c r="A14" s="3" t="s">
        <v>6</v>
      </c>
    </row>
    <row r="18" spans="1:1">
      <c r="A18" s="2" t="s">
        <v>7</v>
      </c>
    </row>
    <row r="20" spans="1:1">
      <c r="A20" s="3" t="s">
        <v>8</v>
      </c>
    </row>
    <row r="22" spans="1:1" ht="35.25" customHeight="1">
      <c r="A22" s="3"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7"/>
  <sheetViews>
    <sheetView tabSelected="1" workbookViewId="0">
      <selection activeCell="O6" sqref="O6"/>
    </sheetView>
  </sheetViews>
  <sheetFormatPr defaultRowHeight="14.4"/>
  <cols>
    <col min="1" max="1" width="21.44140625" bestFit="1" customWidth="1"/>
    <col min="2" max="14" width="10.77734375" customWidth="1"/>
    <col min="16" max="16" width="7.88671875" bestFit="1" customWidth="1"/>
    <col min="17" max="17" width="13" bestFit="1" customWidth="1"/>
    <col min="18" max="18" width="12.6640625" bestFit="1" customWidth="1"/>
  </cols>
  <sheetData>
    <row r="1" spans="1:18">
      <c r="A1" s="4" t="s">
        <v>10</v>
      </c>
      <c r="B1" s="5" t="s">
        <v>11</v>
      </c>
      <c r="C1" s="5" t="s">
        <v>12</v>
      </c>
      <c r="D1" s="5" t="s">
        <v>13</v>
      </c>
      <c r="E1" s="5" t="s">
        <v>14</v>
      </c>
      <c r="F1" s="5" t="s">
        <v>15</v>
      </c>
      <c r="G1" s="5" t="s">
        <v>16</v>
      </c>
      <c r="H1" s="5" t="s">
        <v>17</v>
      </c>
      <c r="I1" s="5" t="s">
        <v>18</v>
      </c>
      <c r="J1" s="5" t="s">
        <v>19</v>
      </c>
      <c r="K1" s="5" t="s">
        <v>20</v>
      </c>
      <c r="L1" s="5" t="s">
        <v>21</v>
      </c>
      <c r="M1" s="5" t="s">
        <v>22</v>
      </c>
      <c r="N1" s="5" t="s">
        <v>23</v>
      </c>
      <c r="P1" s="4" t="s">
        <v>10</v>
      </c>
      <c r="Q1" s="4" t="s">
        <v>24</v>
      </c>
      <c r="R1" s="4" t="s">
        <v>25</v>
      </c>
    </row>
    <row r="2" spans="1:18">
      <c r="A2" s="6" t="s">
        <v>26</v>
      </c>
      <c r="B2" s="7">
        <f t="shared" ref="B2:N2" si="0">SUM(B3:B57)</f>
        <v>4660262</v>
      </c>
      <c r="C2" s="7">
        <f t="shared" si="0"/>
        <v>4654592</v>
      </c>
      <c r="D2" s="7">
        <f t="shared" si="0"/>
        <v>4642135</v>
      </c>
      <c r="E2" s="7">
        <f t="shared" si="0"/>
        <v>4622479</v>
      </c>
      <c r="F2" s="7">
        <f t="shared" si="0"/>
        <v>4597389</v>
      </c>
      <c r="G2" s="7">
        <f t="shared" si="0"/>
        <v>4584254</v>
      </c>
      <c r="H2" s="7">
        <f t="shared" si="0"/>
        <v>4575781</v>
      </c>
      <c r="I2" s="7">
        <f t="shared" si="0"/>
        <v>4566000</v>
      </c>
      <c r="J2" s="7">
        <f t="shared" si="0"/>
        <v>4554055</v>
      </c>
      <c r="K2" s="7">
        <f t="shared" si="0"/>
        <v>4542861</v>
      </c>
      <c r="L2" s="7">
        <f t="shared" si="0"/>
        <v>4527237</v>
      </c>
      <c r="M2" s="7">
        <f t="shared" si="0"/>
        <v>4509283</v>
      </c>
      <c r="N2" s="7">
        <f t="shared" si="0"/>
        <v>4477962</v>
      </c>
      <c r="P2" s="8" t="str">
        <f t="shared" ref="P2:P33" si="1">A2</f>
        <v>TOTAL</v>
      </c>
      <c r="Q2" s="9">
        <f t="shared" ref="Q2:Q33" si="2">N2 - B2</f>
        <v>-182300</v>
      </c>
      <c r="R2" s="10">
        <f t="shared" ref="R2:R33" si="3">IF(B2, (N2-B2)/B2, 0)</f>
        <v>-3.9117972337177606E-2</v>
      </c>
    </row>
    <row r="3" spans="1:18">
      <c r="A3" s="8" t="s">
        <v>27</v>
      </c>
      <c r="B3" s="9">
        <v>46655</v>
      </c>
      <c r="C3" s="9">
        <v>46521</v>
      </c>
      <c r="D3" s="9">
        <v>46275</v>
      </c>
      <c r="E3" s="9">
        <v>46017</v>
      </c>
      <c r="F3" s="9">
        <v>45774</v>
      </c>
      <c r="G3" s="9">
        <v>45636</v>
      </c>
      <c r="H3" s="9">
        <v>45526</v>
      </c>
      <c r="I3" s="9">
        <v>45403</v>
      </c>
      <c r="J3" s="9">
        <v>45271</v>
      </c>
      <c r="K3" s="9">
        <v>45121</v>
      </c>
      <c r="L3" s="9">
        <v>44982</v>
      </c>
      <c r="M3" s="9">
        <v>44787</v>
      </c>
      <c r="N3" s="9">
        <v>44519</v>
      </c>
      <c r="P3" s="6" t="str">
        <f t="shared" si="1"/>
        <v>ALABAMA</v>
      </c>
      <c r="Q3" s="7">
        <f t="shared" si="2"/>
        <v>-2136</v>
      </c>
      <c r="R3" s="11">
        <f t="shared" si="3"/>
        <v>-4.5782874290001073E-2</v>
      </c>
    </row>
    <row r="4" spans="1:18">
      <c r="A4" s="6" t="s">
        <v>28</v>
      </c>
      <c r="B4" s="7">
        <v>3141</v>
      </c>
      <c r="C4" s="7">
        <v>3214</v>
      </c>
      <c r="D4" s="7">
        <v>3225</v>
      </c>
      <c r="E4" s="7">
        <v>3183</v>
      </c>
      <c r="F4" s="7">
        <v>3158</v>
      </c>
      <c r="G4" s="7">
        <v>3161</v>
      </c>
      <c r="H4" s="7">
        <v>3160</v>
      </c>
      <c r="I4" s="7">
        <v>3159</v>
      </c>
      <c r="J4" s="7">
        <v>3164</v>
      </c>
      <c r="K4" s="7">
        <v>3170</v>
      </c>
      <c r="L4" s="7">
        <v>3191</v>
      </c>
      <c r="M4" s="7">
        <v>3201</v>
      </c>
      <c r="N4" s="7">
        <v>3204</v>
      </c>
      <c r="P4" s="8" t="str">
        <f t="shared" si="1"/>
        <v>ALASKA</v>
      </c>
      <c r="Q4" s="9">
        <f t="shared" si="2"/>
        <v>63</v>
      </c>
      <c r="R4" s="10">
        <f t="shared" si="3"/>
        <v>2.0057306590257881E-2</v>
      </c>
    </row>
    <row r="5" spans="1:18">
      <c r="A5" s="8" t="s">
        <v>29</v>
      </c>
      <c r="B5" s="9">
        <v>22814</v>
      </c>
      <c r="C5" s="9">
        <v>22698</v>
      </c>
      <c r="D5" s="9">
        <v>22482</v>
      </c>
      <c r="E5" s="9">
        <v>22328</v>
      </c>
      <c r="F5" s="9">
        <v>22226</v>
      </c>
      <c r="G5" s="9">
        <v>22210</v>
      </c>
      <c r="H5" s="9">
        <v>22248</v>
      </c>
      <c r="I5" s="9">
        <v>22176</v>
      </c>
      <c r="J5" s="9">
        <v>22048</v>
      </c>
      <c r="K5" s="9">
        <v>21991</v>
      </c>
      <c r="L5" s="9">
        <v>21898</v>
      </c>
      <c r="M5" s="9">
        <v>21853</v>
      </c>
      <c r="N5" s="9">
        <v>21946</v>
      </c>
      <c r="P5" s="6" t="str">
        <f t="shared" si="1"/>
        <v>ARIZONA</v>
      </c>
      <c r="Q5" s="7">
        <f t="shared" si="2"/>
        <v>-868</v>
      </c>
      <c r="R5" s="11">
        <f t="shared" si="3"/>
        <v>-3.804681336021741E-2</v>
      </c>
    </row>
    <row r="6" spans="1:18">
      <c r="A6" s="6" t="s">
        <v>30</v>
      </c>
      <c r="B6" s="7">
        <v>11437</v>
      </c>
      <c r="C6" s="7">
        <v>11462</v>
      </c>
      <c r="D6" s="7">
        <v>11429</v>
      </c>
      <c r="E6" s="7">
        <v>11398</v>
      </c>
      <c r="F6" s="7">
        <v>11314</v>
      </c>
      <c r="G6" s="7">
        <v>11276</v>
      </c>
      <c r="H6" s="7">
        <v>11212</v>
      </c>
      <c r="I6" s="7">
        <v>11194</v>
      </c>
      <c r="J6" s="7">
        <v>11127</v>
      </c>
      <c r="K6" s="7">
        <v>11075</v>
      </c>
      <c r="L6" s="7">
        <v>11048</v>
      </c>
      <c r="M6" s="7">
        <v>11047</v>
      </c>
      <c r="N6" s="7">
        <v>10987</v>
      </c>
      <c r="P6" s="8" t="str">
        <f t="shared" si="1"/>
        <v>ARKANSAS</v>
      </c>
      <c r="Q6" s="9">
        <f t="shared" si="2"/>
        <v>-450</v>
      </c>
      <c r="R6" s="10">
        <f t="shared" si="3"/>
        <v>-3.9345982338025706E-2</v>
      </c>
    </row>
    <row r="7" spans="1:18">
      <c r="A7" s="8" t="s">
        <v>31</v>
      </c>
      <c r="B7" s="9">
        <v>179877</v>
      </c>
      <c r="C7" s="9">
        <v>179548</v>
      </c>
      <c r="D7" s="9">
        <v>178671</v>
      </c>
      <c r="E7" s="9">
        <v>177634</v>
      </c>
      <c r="F7" s="9">
        <v>176234</v>
      </c>
      <c r="G7" s="9">
        <v>174648</v>
      </c>
      <c r="H7" s="9">
        <v>173876</v>
      </c>
      <c r="I7" s="9">
        <v>172734</v>
      </c>
      <c r="J7" s="9">
        <v>171564</v>
      </c>
      <c r="K7" s="9">
        <v>171128</v>
      </c>
      <c r="L7" s="9">
        <v>170559</v>
      </c>
      <c r="M7" s="9">
        <v>170205</v>
      </c>
      <c r="N7" s="9">
        <v>169601</v>
      </c>
      <c r="P7" s="6" t="str">
        <f t="shared" si="1"/>
        <v>CALIFORNIA</v>
      </c>
      <c r="Q7" s="7">
        <f t="shared" si="2"/>
        <v>-10276</v>
      </c>
      <c r="R7" s="11">
        <f t="shared" si="3"/>
        <v>-5.7127926305197439E-2</v>
      </c>
    </row>
    <row r="8" spans="1:18">
      <c r="A8" s="6" t="s">
        <v>32</v>
      </c>
      <c r="B8" s="7">
        <v>16514</v>
      </c>
      <c r="C8" s="7">
        <v>16450</v>
      </c>
      <c r="D8" s="7">
        <v>16375</v>
      </c>
      <c r="E8" s="7">
        <v>16318</v>
      </c>
      <c r="F8" s="7">
        <v>16173</v>
      </c>
      <c r="G8" s="7">
        <v>16113</v>
      </c>
      <c r="H8" s="7">
        <v>16094</v>
      </c>
      <c r="I8" s="7">
        <v>16061</v>
      </c>
      <c r="J8" s="7">
        <v>16033</v>
      </c>
      <c r="K8" s="7">
        <v>15978</v>
      </c>
      <c r="L8" s="7">
        <v>15920</v>
      </c>
      <c r="M8" s="7">
        <v>15826</v>
      </c>
      <c r="N8" s="7">
        <v>15699</v>
      </c>
      <c r="P8" s="8" t="str">
        <f t="shared" si="1"/>
        <v>COLORADO</v>
      </c>
      <c r="Q8" s="9">
        <f t="shared" si="2"/>
        <v>-815</v>
      </c>
      <c r="R8" s="10">
        <f t="shared" si="3"/>
        <v>-4.9352064914617903E-2</v>
      </c>
    </row>
    <row r="9" spans="1:18">
      <c r="A9" s="8" t="s">
        <v>33</v>
      </c>
      <c r="B9" s="9">
        <v>31756</v>
      </c>
      <c r="C9" s="9">
        <v>31747</v>
      </c>
      <c r="D9" s="9">
        <v>31668</v>
      </c>
      <c r="E9" s="9">
        <v>31570</v>
      </c>
      <c r="F9" s="9">
        <v>31465</v>
      </c>
      <c r="G9" s="9">
        <v>31387</v>
      </c>
      <c r="H9" s="9">
        <v>31355</v>
      </c>
      <c r="I9" s="9">
        <v>31301</v>
      </c>
      <c r="J9" s="9">
        <v>31226</v>
      </c>
      <c r="K9" s="9">
        <v>31140</v>
      </c>
      <c r="L9" s="9">
        <v>31099</v>
      </c>
      <c r="M9" s="9">
        <v>31054</v>
      </c>
      <c r="N9" s="9">
        <v>30672</v>
      </c>
      <c r="P9" s="6" t="str">
        <f t="shared" si="1"/>
        <v>CONNECTICUT</v>
      </c>
      <c r="Q9" s="7">
        <f t="shared" si="2"/>
        <v>-1084</v>
      </c>
      <c r="R9" s="11">
        <f t="shared" si="3"/>
        <v>-3.4135281521602216E-2</v>
      </c>
    </row>
    <row r="10" spans="1:18">
      <c r="A10" s="6" t="s">
        <v>34</v>
      </c>
      <c r="B10" s="7">
        <v>25771</v>
      </c>
      <c r="C10" s="7">
        <v>25789</v>
      </c>
      <c r="D10" s="7">
        <v>25762</v>
      </c>
      <c r="E10" s="7">
        <v>25639</v>
      </c>
      <c r="F10" s="7">
        <v>25533</v>
      </c>
      <c r="G10" s="7">
        <v>25493</v>
      </c>
      <c r="H10" s="7">
        <v>25450</v>
      </c>
      <c r="I10" s="7">
        <v>25392</v>
      </c>
      <c r="J10" s="7">
        <v>25341</v>
      </c>
      <c r="K10" s="7">
        <v>25303</v>
      </c>
      <c r="L10" s="7">
        <v>25199</v>
      </c>
      <c r="M10" s="7">
        <v>25155</v>
      </c>
      <c r="N10" s="7">
        <v>25101</v>
      </c>
      <c r="P10" s="8" t="str">
        <f t="shared" si="1"/>
        <v>DELAWARE</v>
      </c>
      <c r="Q10" s="9">
        <f t="shared" si="2"/>
        <v>-670</v>
      </c>
      <c r="R10" s="10">
        <f t="shared" si="3"/>
        <v>-2.5998215047922085E-2</v>
      </c>
    </row>
    <row r="11" spans="1:18">
      <c r="A11" s="8" t="s">
        <v>35</v>
      </c>
      <c r="B11" s="9">
        <v>2314</v>
      </c>
      <c r="C11" s="9">
        <v>2324</v>
      </c>
      <c r="D11" s="9">
        <v>2317</v>
      </c>
      <c r="E11" s="9">
        <v>2298</v>
      </c>
      <c r="F11" s="9">
        <v>2276</v>
      </c>
      <c r="G11" s="9">
        <v>2264</v>
      </c>
      <c r="H11" s="9">
        <v>2256</v>
      </c>
      <c r="I11" s="9">
        <v>2246</v>
      </c>
      <c r="J11" s="9">
        <v>2151</v>
      </c>
      <c r="K11" s="9">
        <v>2150</v>
      </c>
      <c r="L11" s="9">
        <v>2157</v>
      </c>
      <c r="M11" s="9">
        <v>2149</v>
      </c>
      <c r="N11" s="9">
        <v>2139</v>
      </c>
      <c r="P11" s="6" t="str">
        <f t="shared" si="1"/>
        <v>DISTRICT OF COLUMBIA</v>
      </c>
      <c r="Q11" s="7">
        <f t="shared" si="2"/>
        <v>-175</v>
      </c>
      <c r="R11" s="11">
        <f t="shared" si="3"/>
        <v>-7.5626620570440797E-2</v>
      </c>
    </row>
    <row r="12" spans="1:18">
      <c r="A12" s="6" t="s">
        <v>36</v>
      </c>
      <c r="B12" s="7">
        <v>1800481</v>
      </c>
      <c r="C12" s="7">
        <v>1800820</v>
      </c>
      <c r="D12" s="7">
        <v>1798346</v>
      </c>
      <c r="E12" s="7">
        <v>1792958</v>
      </c>
      <c r="F12" s="7">
        <v>1782207</v>
      </c>
      <c r="G12" s="7">
        <v>1778601</v>
      </c>
      <c r="H12" s="7">
        <v>1776748</v>
      </c>
      <c r="I12" s="7">
        <v>1774655</v>
      </c>
      <c r="J12" s="7">
        <v>1771408</v>
      </c>
      <c r="K12" s="7">
        <v>1768798</v>
      </c>
      <c r="L12" s="7">
        <v>1764161</v>
      </c>
      <c r="M12" s="7">
        <v>1758340</v>
      </c>
      <c r="N12" s="7">
        <v>1748473</v>
      </c>
      <c r="P12" s="8" t="str">
        <f t="shared" si="1"/>
        <v>FLORIDA</v>
      </c>
      <c r="Q12" s="9">
        <f t="shared" si="2"/>
        <v>-52008</v>
      </c>
      <c r="R12" s="10">
        <f t="shared" si="3"/>
        <v>-2.8885614455248346E-2</v>
      </c>
    </row>
    <row r="13" spans="1:18">
      <c r="A13" s="8" t="s">
        <v>37</v>
      </c>
      <c r="B13" s="9">
        <v>72390</v>
      </c>
      <c r="C13" s="9">
        <v>72348</v>
      </c>
      <c r="D13" s="9">
        <v>72402</v>
      </c>
      <c r="E13" s="9">
        <v>71960</v>
      </c>
      <c r="F13" s="9">
        <v>71488</v>
      </c>
      <c r="G13" s="9">
        <v>71175</v>
      </c>
      <c r="H13" s="9">
        <v>70976</v>
      </c>
      <c r="I13" s="9">
        <v>70911</v>
      </c>
      <c r="J13" s="9">
        <v>70698</v>
      </c>
      <c r="K13" s="9">
        <v>70475</v>
      </c>
      <c r="L13" s="9">
        <v>70234</v>
      </c>
      <c r="M13" s="9">
        <v>69976</v>
      </c>
      <c r="N13" s="9">
        <v>69506</v>
      </c>
      <c r="P13" s="6" t="str">
        <f t="shared" si="1"/>
        <v>GEORGIA</v>
      </c>
      <c r="Q13" s="7">
        <f t="shared" si="2"/>
        <v>-2884</v>
      </c>
      <c r="R13" s="11">
        <f t="shared" si="3"/>
        <v>-3.9839756872496204E-2</v>
      </c>
    </row>
    <row r="14" spans="1:18">
      <c r="A14" s="6" t="s">
        <v>38</v>
      </c>
      <c r="B14" s="7">
        <v>176</v>
      </c>
      <c r="C14" s="7">
        <v>175</v>
      </c>
      <c r="D14" s="7">
        <v>172</v>
      </c>
      <c r="E14" s="7">
        <v>172</v>
      </c>
      <c r="F14" s="7">
        <v>170</v>
      </c>
      <c r="G14" s="7">
        <v>171</v>
      </c>
      <c r="H14" s="7">
        <v>173</v>
      </c>
      <c r="I14" s="7">
        <v>173</v>
      </c>
      <c r="J14" s="7">
        <v>169</v>
      </c>
      <c r="K14" s="7">
        <v>171</v>
      </c>
      <c r="L14" s="7">
        <v>169</v>
      </c>
      <c r="M14" s="7">
        <v>161</v>
      </c>
      <c r="N14" s="7">
        <v>152</v>
      </c>
      <c r="P14" s="8" t="str">
        <f t="shared" si="1"/>
        <v>GUAM</v>
      </c>
      <c r="Q14" s="9">
        <f t="shared" si="2"/>
        <v>-24</v>
      </c>
      <c r="R14" s="10">
        <f t="shared" si="3"/>
        <v>-0.13636363636363635</v>
      </c>
    </row>
    <row r="15" spans="1:18">
      <c r="A15" s="8" t="s">
        <v>39</v>
      </c>
      <c r="B15" s="9">
        <v>60657</v>
      </c>
      <c r="C15" s="9">
        <v>60491</v>
      </c>
      <c r="D15" s="9">
        <v>61159</v>
      </c>
      <c r="E15" s="9">
        <v>61129</v>
      </c>
      <c r="F15" s="9">
        <v>61074</v>
      </c>
      <c r="G15" s="9">
        <v>61047</v>
      </c>
      <c r="H15" s="9">
        <v>60934</v>
      </c>
      <c r="I15" s="9">
        <v>60911</v>
      </c>
      <c r="J15" s="9">
        <v>60964</v>
      </c>
      <c r="K15" s="9">
        <v>61611</v>
      </c>
      <c r="L15" s="9">
        <v>61547</v>
      </c>
      <c r="M15" s="9">
        <v>63491</v>
      </c>
      <c r="N15" s="9">
        <v>64541</v>
      </c>
      <c r="P15" s="6" t="str">
        <f t="shared" si="1"/>
        <v>HAWAII</v>
      </c>
      <c r="Q15" s="7">
        <f t="shared" si="2"/>
        <v>3884</v>
      </c>
      <c r="R15" s="11">
        <f t="shared" si="3"/>
        <v>6.403218095190992E-2</v>
      </c>
    </row>
    <row r="16" spans="1:18">
      <c r="A16" s="6" t="s">
        <v>40</v>
      </c>
      <c r="B16" s="7">
        <v>5128</v>
      </c>
      <c r="C16" s="7">
        <v>5139</v>
      </c>
      <c r="D16" s="7">
        <v>5130</v>
      </c>
      <c r="E16" s="7">
        <v>5104</v>
      </c>
      <c r="F16" s="7">
        <v>5056</v>
      </c>
      <c r="G16" s="7">
        <v>5039</v>
      </c>
      <c r="H16" s="7">
        <v>5026</v>
      </c>
      <c r="I16" s="7">
        <v>4984</v>
      </c>
      <c r="J16" s="7">
        <v>4880</v>
      </c>
      <c r="K16" s="7">
        <v>4841</v>
      </c>
      <c r="L16" s="7">
        <v>4798</v>
      </c>
      <c r="M16" s="7">
        <v>4774</v>
      </c>
      <c r="N16" s="7">
        <v>4717</v>
      </c>
      <c r="P16" s="8" t="str">
        <f t="shared" si="1"/>
        <v>IDAHO</v>
      </c>
      <c r="Q16" s="9">
        <f t="shared" si="2"/>
        <v>-411</v>
      </c>
      <c r="R16" s="10">
        <f t="shared" si="3"/>
        <v>-8.0148205928237126E-2</v>
      </c>
    </row>
    <row r="17" spans="1:18">
      <c r="A17" s="8" t="s">
        <v>41</v>
      </c>
      <c r="B17" s="9">
        <v>31718</v>
      </c>
      <c r="C17" s="9">
        <v>31640</v>
      </c>
      <c r="D17" s="9">
        <v>31568</v>
      </c>
      <c r="E17" s="9">
        <v>31431</v>
      </c>
      <c r="F17" s="9">
        <v>31292</v>
      </c>
      <c r="G17" s="9">
        <v>30992</v>
      </c>
      <c r="H17" s="9">
        <v>30872</v>
      </c>
      <c r="I17" s="9">
        <v>30806</v>
      </c>
      <c r="J17" s="9">
        <v>30706</v>
      </c>
      <c r="K17" s="9">
        <v>30534</v>
      </c>
      <c r="L17" s="9">
        <v>30348</v>
      </c>
      <c r="M17" s="9">
        <v>30292</v>
      </c>
      <c r="N17" s="9">
        <v>30195</v>
      </c>
      <c r="P17" s="6" t="str">
        <f t="shared" si="1"/>
        <v>ILLINOIS</v>
      </c>
      <c r="Q17" s="7">
        <f t="shared" si="2"/>
        <v>-1523</v>
      </c>
      <c r="R17" s="11">
        <f t="shared" si="3"/>
        <v>-4.8016898921747903E-2</v>
      </c>
    </row>
    <row r="18" spans="1:18">
      <c r="A18" s="6" t="s">
        <v>42</v>
      </c>
      <c r="B18" s="7">
        <v>15640</v>
      </c>
      <c r="C18" s="7">
        <v>15658</v>
      </c>
      <c r="D18" s="7">
        <v>15658</v>
      </c>
      <c r="E18" s="7">
        <v>15565</v>
      </c>
      <c r="F18" s="7">
        <v>15481</v>
      </c>
      <c r="G18" s="7">
        <v>15415</v>
      </c>
      <c r="H18" s="7">
        <v>15385</v>
      </c>
      <c r="I18" s="7">
        <v>15350</v>
      </c>
      <c r="J18" s="7">
        <v>15309</v>
      </c>
      <c r="K18" s="7">
        <v>15248</v>
      </c>
      <c r="L18" s="7">
        <v>15225</v>
      </c>
      <c r="M18" s="7">
        <v>15184</v>
      </c>
      <c r="N18" s="7">
        <v>15117</v>
      </c>
      <c r="P18" s="8" t="str">
        <f t="shared" si="1"/>
        <v>INDIANA</v>
      </c>
      <c r="Q18" s="9">
        <f t="shared" si="2"/>
        <v>-523</v>
      </c>
      <c r="R18" s="10">
        <f t="shared" si="3"/>
        <v>-3.3439897698209715E-2</v>
      </c>
    </row>
    <row r="19" spans="1:18">
      <c r="A19" s="8" t="s">
        <v>43</v>
      </c>
      <c r="B19" s="9">
        <v>9582</v>
      </c>
      <c r="C19" s="9">
        <v>9560</v>
      </c>
      <c r="D19" s="9">
        <v>9540</v>
      </c>
      <c r="E19" s="9">
        <v>9495</v>
      </c>
      <c r="F19" s="9">
        <v>9443</v>
      </c>
      <c r="G19" s="9">
        <v>9379</v>
      </c>
      <c r="H19" s="9">
        <v>9331</v>
      </c>
      <c r="I19" s="9">
        <v>9312</v>
      </c>
      <c r="J19" s="9">
        <v>9264</v>
      </c>
      <c r="K19" s="9">
        <v>9235</v>
      </c>
      <c r="L19" s="9">
        <v>9192</v>
      </c>
      <c r="M19" s="9">
        <v>9138</v>
      </c>
      <c r="N19" s="9">
        <v>9086</v>
      </c>
      <c r="P19" s="6" t="str">
        <f t="shared" si="1"/>
        <v>IOWA</v>
      </c>
      <c r="Q19" s="7">
        <f t="shared" si="2"/>
        <v>-496</v>
      </c>
      <c r="R19" s="11">
        <f t="shared" si="3"/>
        <v>-5.176372364850762E-2</v>
      </c>
    </row>
    <row r="20" spans="1:18">
      <c r="A20" s="6" t="s">
        <v>44</v>
      </c>
      <c r="B20" s="7">
        <v>6887</v>
      </c>
      <c r="C20" s="7">
        <v>6879</v>
      </c>
      <c r="D20" s="7">
        <v>6843</v>
      </c>
      <c r="E20" s="7">
        <v>6804</v>
      </c>
      <c r="F20" s="7">
        <v>6772</v>
      </c>
      <c r="G20" s="7">
        <v>6738</v>
      </c>
      <c r="H20" s="7">
        <v>6695</v>
      </c>
      <c r="I20" s="7">
        <v>6679</v>
      </c>
      <c r="J20" s="7">
        <v>6644</v>
      </c>
      <c r="K20" s="7">
        <v>6595</v>
      </c>
      <c r="L20" s="7">
        <v>6581</v>
      </c>
      <c r="M20" s="7">
        <v>6546</v>
      </c>
      <c r="N20" s="7">
        <v>6476</v>
      </c>
      <c r="P20" s="8" t="str">
        <f t="shared" si="1"/>
        <v>KANSAS</v>
      </c>
      <c r="Q20" s="9">
        <f t="shared" si="2"/>
        <v>-411</v>
      </c>
      <c r="R20" s="10">
        <f t="shared" si="3"/>
        <v>-5.9677653550166979E-2</v>
      </c>
    </row>
    <row r="21" spans="1:18">
      <c r="A21" s="8" t="s">
        <v>45</v>
      </c>
      <c r="B21" s="9">
        <v>18317</v>
      </c>
      <c r="C21" s="9">
        <v>18312</v>
      </c>
      <c r="D21" s="9">
        <v>17559</v>
      </c>
      <c r="E21" s="9">
        <v>17489</v>
      </c>
      <c r="F21" s="9">
        <v>17368</v>
      </c>
      <c r="G21" s="9">
        <v>17325</v>
      </c>
      <c r="H21" s="9">
        <v>17322</v>
      </c>
      <c r="I21" s="9">
        <v>17265</v>
      </c>
      <c r="J21" s="9">
        <v>17152</v>
      </c>
      <c r="K21" s="9">
        <v>17068</v>
      </c>
      <c r="L21" s="9">
        <v>16990</v>
      </c>
      <c r="M21" s="9">
        <v>17021</v>
      </c>
      <c r="N21" s="9">
        <v>16953</v>
      </c>
      <c r="P21" s="6" t="str">
        <f t="shared" si="1"/>
        <v>KENTUCKY</v>
      </c>
      <c r="Q21" s="7">
        <f t="shared" si="2"/>
        <v>-1364</v>
      </c>
      <c r="R21" s="11">
        <f t="shared" si="3"/>
        <v>-7.4466342741715347E-2</v>
      </c>
    </row>
    <row r="22" spans="1:18">
      <c r="A22" s="6" t="s">
        <v>46</v>
      </c>
      <c r="B22" s="7">
        <v>422583</v>
      </c>
      <c r="C22" s="7">
        <v>420859</v>
      </c>
      <c r="D22" s="7">
        <v>418126</v>
      </c>
      <c r="E22" s="7">
        <v>415887</v>
      </c>
      <c r="F22" s="7">
        <v>414213</v>
      </c>
      <c r="G22" s="7">
        <v>413176</v>
      </c>
      <c r="H22" s="7">
        <v>412171</v>
      </c>
      <c r="I22" s="7">
        <v>410948</v>
      </c>
      <c r="J22" s="7">
        <v>409584</v>
      </c>
      <c r="K22" s="7">
        <v>407830</v>
      </c>
      <c r="L22" s="7">
        <v>405842</v>
      </c>
      <c r="M22" s="7">
        <v>403298</v>
      </c>
      <c r="N22" s="7">
        <v>399096</v>
      </c>
      <c r="P22" s="8" t="str">
        <f t="shared" si="1"/>
        <v>LOUISIANA</v>
      </c>
      <c r="Q22" s="9">
        <f t="shared" si="2"/>
        <v>-23487</v>
      </c>
      <c r="R22" s="10">
        <f t="shared" si="3"/>
        <v>-5.5579613945662742E-2</v>
      </c>
    </row>
    <row r="23" spans="1:18">
      <c r="A23" s="8" t="s">
        <v>47</v>
      </c>
      <c r="B23" s="9">
        <v>8642</v>
      </c>
      <c r="C23" s="9">
        <v>8649</v>
      </c>
      <c r="D23" s="9">
        <v>8644</v>
      </c>
      <c r="E23" s="9">
        <v>8553</v>
      </c>
      <c r="F23" s="9">
        <v>8508</v>
      </c>
      <c r="G23" s="9">
        <v>8500</v>
      </c>
      <c r="H23" s="9">
        <v>8478</v>
      </c>
      <c r="I23" s="9">
        <v>8454</v>
      </c>
      <c r="J23" s="9">
        <v>8437</v>
      </c>
      <c r="K23" s="9">
        <v>8431</v>
      </c>
      <c r="L23" s="9">
        <v>8431</v>
      </c>
      <c r="M23" s="9">
        <v>8430</v>
      </c>
      <c r="N23" s="9">
        <v>8400</v>
      </c>
      <c r="P23" s="6" t="str">
        <f t="shared" si="1"/>
        <v>MAINE</v>
      </c>
      <c r="Q23" s="7">
        <f t="shared" si="2"/>
        <v>-242</v>
      </c>
      <c r="R23" s="11">
        <f t="shared" si="3"/>
        <v>-2.8002777134922472E-2</v>
      </c>
    </row>
    <row r="24" spans="1:18">
      <c r="A24" s="6" t="s">
        <v>48</v>
      </c>
      <c r="B24" s="7">
        <v>62899</v>
      </c>
      <c r="C24" s="7">
        <v>62919</v>
      </c>
      <c r="D24" s="7">
        <v>62838</v>
      </c>
      <c r="E24" s="7">
        <v>62637</v>
      </c>
      <c r="F24" s="7">
        <v>62359</v>
      </c>
      <c r="G24" s="7">
        <v>62243</v>
      </c>
      <c r="H24" s="7">
        <v>62059</v>
      </c>
      <c r="I24" s="7">
        <v>61952</v>
      </c>
      <c r="J24" s="7">
        <v>61886</v>
      </c>
      <c r="K24" s="7">
        <v>61908</v>
      </c>
      <c r="L24" s="7">
        <v>61754</v>
      </c>
      <c r="M24" s="7">
        <v>61637</v>
      </c>
      <c r="N24" s="7">
        <v>61318</v>
      </c>
      <c r="P24" s="8" t="str">
        <f t="shared" si="1"/>
        <v>MARYLAND</v>
      </c>
      <c r="Q24" s="9">
        <f t="shared" si="2"/>
        <v>-1581</v>
      </c>
      <c r="R24" s="10">
        <f t="shared" si="3"/>
        <v>-2.5135534746180386E-2</v>
      </c>
    </row>
    <row r="25" spans="1:18">
      <c r="A25" s="8" t="s">
        <v>49</v>
      </c>
      <c r="B25" s="9">
        <v>57151</v>
      </c>
      <c r="C25" s="9">
        <v>57802</v>
      </c>
      <c r="D25" s="9">
        <v>58208</v>
      </c>
      <c r="E25" s="9">
        <v>58090</v>
      </c>
      <c r="F25" s="9">
        <v>57898</v>
      </c>
      <c r="G25" s="9">
        <v>57790</v>
      </c>
      <c r="H25" s="9">
        <v>57683</v>
      </c>
      <c r="I25" s="9">
        <v>57653</v>
      </c>
      <c r="J25" s="9">
        <v>57554</v>
      </c>
      <c r="K25" s="9">
        <v>57319</v>
      </c>
      <c r="L25" s="9">
        <v>57225</v>
      </c>
      <c r="M25" s="9">
        <v>57164</v>
      </c>
      <c r="N25" s="9">
        <v>57061</v>
      </c>
      <c r="P25" s="6" t="str">
        <f t="shared" si="1"/>
        <v>MASSACHUSETTS</v>
      </c>
      <c r="Q25" s="7">
        <f t="shared" si="2"/>
        <v>-90</v>
      </c>
      <c r="R25" s="11">
        <f t="shared" si="3"/>
        <v>-1.5747755944777869E-3</v>
      </c>
    </row>
    <row r="26" spans="1:18">
      <c r="A26" s="6" t="s">
        <v>50</v>
      </c>
      <c r="B26" s="7">
        <v>19482</v>
      </c>
      <c r="C26" s="7">
        <v>19440</v>
      </c>
      <c r="D26" s="7">
        <v>19380</v>
      </c>
      <c r="E26" s="7">
        <v>19303</v>
      </c>
      <c r="F26" s="7">
        <v>19237</v>
      </c>
      <c r="G26" s="7">
        <v>19158</v>
      </c>
      <c r="H26" s="7">
        <v>19094</v>
      </c>
      <c r="I26" s="7">
        <v>19063</v>
      </c>
      <c r="J26" s="7">
        <v>19027</v>
      </c>
      <c r="K26" s="7">
        <v>19036</v>
      </c>
      <c r="L26" s="7">
        <v>19109</v>
      </c>
      <c r="M26" s="7">
        <v>19144</v>
      </c>
      <c r="N26" s="7">
        <v>19072</v>
      </c>
      <c r="P26" s="8" t="str">
        <f t="shared" si="1"/>
        <v>MICHIGAN</v>
      </c>
      <c r="Q26" s="9">
        <f t="shared" si="2"/>
        <v>-410</v>
      </c>
      <c r="R26" s="10">
        <f t="shared" si="3"/>
        <v>-2.1045067241556307E-2</v>
      </c>
    </row>
    <row r="27" spans="1:18">
      <c r="A27" s="8" t="s">
        <v>51</v>
      </c>
      <c r="B27" s="9">
        <v>6697</v>
      </c>
      <c r="C27" s="9">
        <v>6665</v>
      </c>
      <c r="D27" s="9">
        <v>6617</v>
      </c>
      <c r="E27" s="9">
        <v>6589</v>
      </c>
      <c r="F27" s="9">
        <v>6545</v>
      </c>
      <c r="G27" s="9">
        <v>6524</v>
      </c>
      <c r="H27" s="9">
        <v>6519</v>
      </c>
      <c r="I27" s="9">
        <v>6494</v>
      </c>
      <c r="J27" s="9">
        <v>6439</v>
      </c>
      <c r="K27" s="9">
        <v>6349</v>
      </c>
      <c r="L27" s="9">
        <v>6316</v>
      </c>
      <c r="M27" s="9">
        <v>6294</v>
      </c>
      <c r="N27" s="9">
        <v>6266</v>
      </c>
      <c r="P27" s="6" t="str">
        <f t="shared" si="1"/>
        <v>MINNESOTA</v>
      </c>
      <c r="Q27" s="7">
        <f t="shared" si="2"/>
        <v>-431</v>
      </c>
      <c r="R27" s="11">
        <f t="shared" si="3"/>
        <v>-6.4357174854412419E-2</v>
      </c>
    </row>
    <row r="28" spans="1:18">
      <c r="A28" s="6" t="s">
        <v>52</v>
      </c>
      <c r="B28" s="7">
        <v>51234</v>
      </c>
      <c r="C28" s="7">
        <v>50930</v>
      </c>
      <c r="D28" s="7">
        <v>50649</v>
      </c>
      <c r="E28" s="7">
        <v>50347</v>
      </c>
      <c r="F28" s="7">
        <v>50065</v>
      </c>
      <c r="G28" s="7">
        <v>49871</v>
      </c>
      <c r="H28" s="7">
        <v>49663</v>
      </c>
      <c r="I28" s="7">
        <v>49407</v>
      </c>
      <c r="J28" s="7">
        <v>49176</v>
      </c>
      <c r="K28" s="7">
        <v>48905</v>
      </c>
      <c r="L28" s="7">
        <v>48650</v>
      </c>
      <c r="M28" s="7">
        <v>48405</v>
      </c>
      <c r="N28" s="7">
        <v>47956</v>
      </c>
      <c r="P28" s="8" t="str">
        <f t="shared" si="1"/>
        <v>MISSISSIPPI</v>
      </c>
      <c r="Q28" s="9">
        <f t="shared" si="2"/>
        <v>-3278</v>
      </c>
      <c r="R28" s="10">
        <f t="shared" si="3"/>
        <v>-6.3980950150290816E-2</v>
      </c>
    </row>
    <row r="29" spans="1:18">
      <c r="A29" s="8" t="s">
        <v>53</v>
      </c>
      <c r="B29" s="9">
        <v>15234</v>
      </c>
      <c r="C29" s="9">
        <v>15194</v>
      </c>
      <c r="D29" s="9">
        <v>15140</v>
      </c>
      <c r="E29" s="9">
        <v>14930</v>
      </c>
      <c r="F29" s="9">
        <v>14856</v>
      </c>
      <c r="G29" s="9">
        <v>14814</v>
      </c>
      <c r="H29" s="9">
        <v>14745</v>
      </c>
      <c r="I29" s="9">
        <v>14700</v>
      </c>
      <c r="J29" s="9">
        <v>14642</v>
      </c>
      <c r="K29" s="9">
        <v>14542</v>
      </c>
      <c r="L29" s="9">
        <v>14482</v>
      </c>
      <c r="M29" s="9">
        <v>14413</v>
      </c>
      <c r="N29" s="9">
        <v>14331</v>
      </c>
      <c r="P29" s="6" t="str">
        <f t="shared" si="1"/>
        <v>MISSOURI</v>
      </c>
      <c r="Q29" s="7">
        <f t="shared" si="2"/>
        <v>-903</v>
      </c>
      <c r="R29" s="11">
        <f t="shared" si="3"/>
        <v>-5.927530523828279E-2</v>
      </c>
    </row>
    <row r="30" spans="1:18">
      <c r="A30" s="6" t="s">
        <v>54</v>
      </c>
      <c r="B30" s="7">
        <v>3901</v>
      </c>
      <c r="C30" s="7">
        <v>3868</v>
      </c>
      <c r="D30" s="7">
        <v>3863</v>
      </c>
      <c r="E30" s="7">
        <v>3850</v>
      </c>
      <c r="F30" s="7">
        <v>3838</v>
      </c>
      <c r="G30" s="7">
        <v>3814</v>
      </c>
      <c r="H30" s="7">
        <v>3815</v>
      </c>
      <c r="I30" s="7">
        <v>3806</v>
      </c>
      <c r="J30" s="7">
        <v>3776</v>
      </c>
      <c r="K30" s="7">
        <v>3731</v>
      </c>
      <c r="L30" s="7">
        <v>3725</v>
      </c>
      <c r="M30" s="7">
        <v>3703</v>
      </c>
      <c r="N30" s="7">
        <v>3672</v>
      </c>
      <c r="P30" s="8" t="str">
        <f t="shared" si="1"/>
        <v>MONTANA</v>
      </c>
      <c r="Q30" s="9">
        <f t="shared" si="2"/>
        <v>-229</v>
      </c>
      <c r="R30" s="10">
        <f t="shared" si="3"/>
        <v>-5.87028966931556E-2</v>
      </c>
    </row>
    <row r="31" spans="1:18">
      <c r="A31" s="8" t="s">
        <v>55</v>
      </c>
      <c r="B31" s="9">
        <v>2</v>
      </c>
      <c r="C31" s="9">
        <v>3</v>
      </c>
      <c r="D31" s="9">
        <v>3</v>
      </c>
      <c r="E31" s="9">
        <v>3</v>
      </c>
      <c r="F31" s="9">
        <v>3</v>
      </c>
      <c r="G31" s="9">
        <v>3</v>
      </c>
      <c r="H31" s="9">
        <v>3</v>
      </c>
      <c r="I31" s="9">
        <v>3</v>
      </c>
      <c r="J31" s="9">
        <v>3</v>
      </c>
      <c r="K31" s="9">
        <v>3</v>
      </c>
      <c r="L31" s="9">
        <v>3</v>
      </c>
      <c r="M31" s="9">
        <v>3</v>
      </c>
      <c r="N31" s="9">
        <v>8</v>
      </c>
      <c r="P31" s="6" t="str">
        <f t="shared" si="1"/>
        <v>N. MARIANA ISLAND</v>
      </c>
      <c r="Q31" s="7">
        <f t="shared" si="2"/>
        <v>6</v>
      </c>
      <c r="R31" s="11">
        <f t="shared" si="3"/>
        <v>3</v>
      </c>
    </row>
    <row r="32" spans="1:18">
      <c r="A32" s="6" t="s">
        <v>56</v>
      </c>
      <c r="B32" s="7">
        <v>7481</v>
      </c>
      <c r="C32" s="7">
        <v>7465</v>
      </c>
      <c r="D32" s="7">
        <v>7461</v>
      </c>
      <c r="E32" s="7">
        <v>7395</v>
      </c>
      <c r="F32" s="7">
        <v>7368</v>
      </c>
      <c r="G32" s="7">
        <v>7349</v>
      </c>
      <c r="H32" s="7">
        <v>7321</v>
      </c>
      <c r="I32" s="7">
        <v>7315</v>
      </c>
      <c r="J32" s="7">
        <v>7307</v>
      </c>
      <c r="K32" s="7">
        <v>7309</v>
      </c>
      <c r="L32" s="7">
        <v>7271</v>
      </c>
      <c r="M32" s="7">
        <v>7218</v>
      </c>
      <c r="N32" s="7">
        <v>7153</v>
      </c>
      <c r="P32" s="8" t="str">
        <f t="shared" si="1"/>
        <v>NEBRASKA</v>
      </c>
      <c r="Q32" s="9">
        <f t="shared" si="2"/>
        <v>-328</v>
      </c>
      <c r="R32" s="10">
        <f t="shared" si="3"/>
        <v>-4.384440582809785E-2</v>
      </c>
    </row>
    <row r="33" spans="1:18">
      <c r="A33" s="8" t="s">
        <v>57</v>
      </c>
      <c r="B33" s="9">
        <v>9284</v>
      </c>
      <c r="C33" s="9">
        <v>9267</v>
      </c>
      <c r="D33" s="9">
        <v>9232</v>
      </c>
      <c r="E33" s="9">
        <v>9188</v>
      </c>
      <c r="F33" s="9">
        <v>9134</v>
      </c>
      <c r="G33" s="9">
        <v>9121</v>
      </c>
      <c r="H33" s="9">
        <v>9117</v>
      </c>
      <c r="I33" s="9">
        <v>9086</v>
      </c>
      <c r="J33" s="9">
        <v>9029</v>
      </c>
      <c r="K33" s="9">
        <v>8998</v>
      </c>
      <c r="L33" s="9">
        <v>8974</v>
      </c>
      <c r="M33" s="9">
        <v>8938</v>
      </c>
      <c r="N33" s="9">
        <v>8924</v>
      </c>
      <c r="P33" s="6" t="str">
        <f t="shared" si="1"/>
        <v>NEVADA</v>
      </c>
      <c r="Q33" s="7">
        <f t="shared" si="2"/>
        <v>-360</v>
      </c>
      <c r="R33" s="11">
        <f t="shared" si="3"/>
        <v>-3.877638948728996E-2</v>
      </c>
    </row>
    <row r="34" spans="1:18">
      <c r="A34" s="6" t="s">
        <v>58</v>
      </c>
      <c r="B34" s="7">
        <v>7575</v>
      </c>
      <c r="C34" s="7">
        <v>7558</v>
      </c>
      <c r="D34" s="7">
        <v>7541</v>
      </c>
      <c r="E34" s="7">
        <v>7522</v>
      </c>
      <c r="F34" s="7">
        <v>7497</v>
      </c>
      <c r="G34" s="7">
        <v>7476</v>
      </c>
      <c r="H34" s="7">
        <v>7466</v>
      </c>
      <c r="I34" s="7">
        <v>7405</v>
      </c>
      <c r="J34" s="7">
        <v>7375</v>
      </c>
      <c r="K34" s="7">
        <v>7384</v>
      </c>
      <c r="L34" s="7">
        <v>7221</v>
      </c>
      <c r="M34" s="7">
        <v>7198</v>
      </c>
      <c r="N34" s="7">
        <v>7175</v>
      </c>
      <c r="P34" s="8" t="str">
        <f t="shared" ref="P34:P57" si="4">A34</f>
        <v>NEW HAMPSHIRE</v>
      </c>
      <c r="Q34" s="9">
        <f t="shared" ref="Q34:Q57" si="5">N34 - B34</f>
        <v>-400</v>
      </c>
      <c r="R34" s="10">
        <f t="shared" ref="R34:R57" si="6">IF(B34, (N34-B34)/B34, 0)</f>
        <v>-5.2805280528052806E-2</v>
      </c>
    </row>
    <row r="35" spans="1:18">
      <c r="A35" s="8" t="s">
        <v>59</v>
      </c>
      <c r="B35" s="9">
        <v>199148</v>
      </c>
      <c r="C35" s="9">
        <v>198845</v>
      </c>
      <c r="D35" s="9">
        <v>198132</v>
      </c>
      <c r="E35" s="9">
        <v>197507</v>
      </c>
      <c r="F35" s="9">
        <v>196902</v>
      </c>
      <c r="G35" s="9">
        <v>196493</v>
      </c>
      <c r="H35" s="9">
        <v>196171</v>
      </c>
      <c r="I35" s="9">
        <v>195980</v>
      </c>
      <c r="J35" s="9">
        <v>195450</v>
      </c>
      <c r="K35" s="9">
        <v>195006</v>
      </c>
      <c r="L35" s="9">
        <v>194589</v>
      </c>
      <c r="M35" s="9">
        <v>194136</v>
      </c>
      <c r="N35" s="9">
        <v>192963</v>
      </c>
      <c r="P35" s="6" t="str">
        <f t="shared" si="4"/>
        <v>NEW JERSEY</v>
      </c>
      <c r="Q35" s="7">
        <f t="shared" si="5"/>
        <v>-6185</v>
      </c>
      <c r="R35" s="11">
        <f t="shared" si="6"/>
        <v>-3.1057304115532168E-2</v>
      </c>
    </row>
    <row r="36" spans="1:18">
      <c r="A36" s="6" t="s">
        <v>60</v>
      </c>
      <c r="B36" s="7">
        <v>13574</v>
      </c>
      <c r="C36" s="7">
        <v>13586</v>
      </c>
      <c r="D36" s="7">
        <v>13590</v>
      </c>
      <c r="E36" s="7">
        <v>13671</v>
      </c>
      <c r="F36" s="7">
        <v>13663</v>
      </c>
      <c r="G36" s="7">
        <v>13629</v>
      </c>
      <c r="H36" s="7">
        <v>13614</v>
      </c>
      <c r="I36" s="7">
        <v>13581</v>
      </c>
      <c r="J36" s="7">
        <v>13547</v>
      </c>
      <c r="K36" s="7">
        <v>13503</v>
      </c>
      <c r="L36" s="7">
        <v>13483</v>
      </c>
      <c r="M36" s="7">
        <v>13461</v>
      </c>
      <c r="N36" s="7">
        <v>13642</v>
      </c>
      <c r="P36" s="8" t="str">
        <f t="shared" si="4"/>
        <v>NEW MEXICO</v>
      </c>
      <c r="Q36" s="9">
        <f t="shared" si="5"/>
        <v>68</v>
      </c>
      <c r="R36" s="10">
        <f t="shared" si="6"/>
        <v>5.0095771327537944E-3</v>
      </c>
    </row>
    <row r="37" spans="1:18">
      <c r="A37" s="8" t="s">
        <v>61</v>
      </c>
      <c r="B37" s="9">
        <v>168431</v>
      </c>
      <c r="C37" s="9">
        <v>168206</v>
      </c>
      <c r="D37" s="9">
        <v>167708</v>
      </c>
      <c r="E37" s="9">
        <v>167063</v>
      </c>
      <c r="F37" s="9">
        <v>166625</v>
      </c>
      <c r="G37" s="9">
        <v>165997</v>
      </c>
      <c r="H37" s="9">
        <v>165563</v>
      </c>
      <c r="I37" s="9">
        <v>165104</v>
      </c>
      <c r="J37" s="9">
        <v>164958</v>
      </c>
      <c r="K37" s="9">
        <v>164270</v>
      </c>
      <c r="L37" s="9">
        <v>164127</v>
      </c>
      <c r="M37" s="9">
        <v>163830</v>
      </c>
      <c r="N37" s="9">
        <v>163160</v>
      </c>
      <c r="P37" s="6" t="str">
        <f t="shared" si="4"/>
        <v>NEW YORK</v>
      </c>
      <c r="Q37" s="7">
        <f t="shared" si="5"/>
        <v>-5271</v>
      </c>
      <c r="R37" s="11">
        <f t="shared" si="6"/>
        <v>-3.1294714155945168E-2</v>
      </c>
    </row>
    <row r="38" spans="1:18">
      <c r="A38" s="6" t="s">
        <v>62</v>
      </c>
      <c r="B38" s="7">
        <v>132615</v>
      </c>
      <c r="C38" s="7">
        <v>133308</v>
      </c>
      <c r="D38" s="7">
        <v>133392</v>
      </c>
      <c r="E38" s="7">
        <v>132881</v>
      </c>
      <c r="F38" s="7">
        <v>132019</v>
      </c>
      <c r="G38" s="7">
        <v>131654</v>
      </c>
      <c r="H38" s="7">
        <v>131398</v>
      </c>
      <c r="I38" s="7">
        <v>131120</v>
      </c>
      <c r="J38" s="7">
        <v>130780</v>
      </c>
      <c r="K38" s="7">
        <v>130398</v>
      </c>
      <c r="L38" s="7">
        <v>130015</v>
      </c>
      <c r="M38" s="7">
        <v>129708</v>
      </c>
      <c r="N38" s="7">
        <v>128772</v>
      </c>
      <c r="P38" s="8" t="str">
        <f t="shared" si="4"/>
        <v>NORTH CAROLINA</v>
      </c>
      <c r="Q38" s="9">
        <f t="shared" si="5"/>
        <v>-3843</v>
      </c>
      <c r="R38" s="10">
        <f t="shared" si="6"/>
        <v>-2.8978622327790974E-2</v>
      </c>
    </row>
    <row r="39" spans="1:18">
      <c r="A39" s="8" t="s">
        <v>63</v>
      </c>
      <c r="B39" s="9">
        <v>5959</v>
      </c>
      <c r="C39" s="9">
        <v>5949</v>
      </c>
      <c r="D39" s="9">
        <v>5908</v>
      </c>
      <c r="E39" s="9">
        <v>5855</v>
      </c>
      <c r="F39" s="9">
        <v>5832</v>
      </c>
      <c r="G39" s="9">
        <v>5826</v>
      </c>
      <c r="H39" s="9">
        <v>5820</v>
      </c>
      <c r="I39" s="9">
        <v>5797</v>
      </c>
      <c r="J39" s="9">
        <v>5736</v>
      </c>
      <c r="K39" s="9">
        <v>5690</v>
      </c>
      <c r="L39" s="9">
        <v>5662</v>
      </c>
      <c r="M39" s="9">
        <v>5649</v>
      </c>
      <c r="N39" s="9">
        <v>5633</v>
      </c>
      <c r="P39" s="6" t="str">
        <f t="shared" si="4"/>
        <v>NORTH DAKOTA</v>
      </c>
      <c r="Q39" s="7">
        <f t="shared" si="5"/>
        <v>-326</v>
      </c>
      <c r="R39" s="11">
        <f t="shared" si="6"/>
        <v>-5.470716563181742E-2</v>
      </c>
    </row>
    <row r="40" spans="1:18">
      <c r="A40" s="6" t="s">
        <v>64</v>
      </c>
      <c r="B40" s="7">
        <v>22924</v>
      </c>
      <c r="C40" s="7">
        <v>22866</v>
      </c>
      <c r="D40" s="7">
        <v>22831</v>
      </c>
      <c r="E40" s="7">
        <v>22673</v>
      </c>
      <c r="F40" s="7">
        <v>22485</v>
      </c>
      <c r="G40" s="7">
        <v>22366</v>
      </c>
      <c r="H40" s="7">
        <v>22190</v>
      </c>
      <c r="I40" s="7">
        <v>22116</v>
      </c>
      <c r="J40" s="7">
        <v>22050</v>
      </c>
      <c r="K40" s="7">
        <v>22015</v>
      </c>
      <c r="L40" s="7">
        <v>21985</v>
      </c>
      <c r="M40" s="7">
        <v>21880</v>
      </c>
      <c r="N40" s="7">
        <v>21785</v>
      </c>
      <c r="P40" s="8" t="str">
        <f t="shared" si="4"/>
        <v>OHIO</v>
      </c>
      <c r="Q40" s="9">
        <f t="shared" si="5"/>
        <v>-1139</v>
      </c>
      <c r="R40" s="10">
        <f t="shared" si="6"/>
        <v>-4.9685918687838074E-2</v>
      </c>
    </row>
    <row r="41" spans="1:18">
      <c r="A41" s="8" t="s">
        <v>65</v>
      </c>
      <c r="B41" s="9">
        <v>8854</v>
      </c>
      <c r="C41" s="9">
        <v>8791</v>
      </c>
      <c r="D41" s="9">
        <v>8754</v>
      </c>
      <c r="E41" s="9">
        <v>8690</v>
      </c>
      <c r="F41" s="9">
        <v>8622</v>
      </c>
      <c r="G41" s="9">
        <v>8593</v>
      </c>
      <c r="H41" s="9">
        <v>8560</v>
      </c>
      <c r="I41" s="9">
        <v>8526</v>
      </c>
      <c r="J41" s="9">
        <v>8477</v>
      </c>
      <c r="K41" s="9">
        <v>8426</v>
      </c>
      <c r="L41" s="9">
        <v>8335</v>
      </c>
      <c r="M41" s="9">
        <v>8270</v>
      </c>
      <c r="N41" s="9">
        <v>8207</v>
      </c>
      <c r="P41" s="6" t="str">
        <f t="shared" si="4"/>
        <v>OKLAHOMA</v>
      </c>
      <c r="Q41" s="7">
        <f t="shared" si="5"/>
        <v>-647</v>
      </c>
      <c r="R41" s="11">
        <f t="shared" si="6"/>
        <v>-7.30743166930201E-2</v>
      </c>
    </row>
    <row r="42" spans="1:18">
      <c r="A42" s="6" t="s">
        <v>66</v>
      </c>
      <c r="B42" s="7">
        <v>23367</v>
      </c>
      <c r="C42" s="7">
        <v>23296</v>
      </c>
      <c r="D42" s="7">
        <v>23272</v>
      </c>
      <c r="E42" s="7">
        <v>23142</v>
      </c>
      <c r="F42" s="7">
        <v>23024</v>
      </c>
      <c r="G42" s="7">
        <v>22927</v>
      </c>
      <c r="H42" s="7">
        <v>22934</v>
      </c>
      <c r="I42" s="7">
        <v>22888</v>
      </c>
      <c r="J42" s="7">
        <v>22838</v>
      </c>
      <c r="K42" s="7">
        <v>22777</v>
      </c>
      <c r="L42" s="7">
        <v>22519</v>
      </c>
      <c r="M42" s="7">
        <v>22403</v>
      </c>
      <c r="N42" s="7">
        <v>22304</v>
      </c>
      <c r="P42" s="8" t="str">
        <f t="shared" si="4"/>
        <v>OREGON</v>
      </c>
      <c r="Q42" s="9">
        <f t="shared" si="5"/>
        <v>-1063</v>
      </c>
      <c r="R42" s="10">
        <f t="shared" si="6"/>
        <v>-4.549150511404973E-2</v>
      </c>
    </row>
    <row r="43" spans="1:18">
      <c r="A43" s="8" t="s">
        <v>67</v>
      </c>
      <c r="B43" s="9">
        <v>43476</v>
      </c>
      <c r="C43" s="9">
        <v>43351</v>
      </c>
      <c r="D43" s="9">
        <v>43173</v>
      </c>
      <c r="E43" s="9">
        <v>42917</v>
      </c>
      <c r="F43" s="9">
        <v>42665</v>
      </c>
      <c r="G43" s="9">
        <v>42531</v>
      </c>
      <c r="H43" s="9">
        <v>42388</v>
      </c>
      <c r="I43" s="9">
        <v>42329</v>
      </c>
      <c r="J43" s="9">
        <v>42233</v>
      </c>
      <c r="K43" s="9">
        <v>42092</v>
      </c>
      <c r="L43" s="9">
        <v>42017</v>
      </c>
      <c r="M43" s="9">
        <v>41831</v>
      </c>
      <c r="N43" s="9">
        <v>41607</v>
      </c>
      <c r="P43" s="6" t="str">
        <f t="shared" si="4"/>
        <v>PENNSYLVANIA</v>
      </c>
      <c r="Q43" s="7">
        <f t="shared" si="5"/>
        <v>-1869</v>
      </c>
      <c r="R43" s="11">
        <f t="shared" si="6"/>
        <v>-4.2989235440242891E-2</v>
      </c>
    </row>
    <row r="44" spans="1:18">
      <c r="A44" s="6" t="s">
        <v>68</v>
      </c>
      <c r="B44" s="7">
        <v>10702</v>
      </c>
      <c r="C44" s="7">
        <v>10923</v>
      </c>
      <c r="D44" s="7">
        <v>11025</v>
      </c>
      <c r="E44" s="7">
        <v>11362</v>
      </c>
      <c r="F44" s="7">
        <v>10736</v>
      </c>
      <c r="G44" s="7">
        <v>10764</v>
      </c>
      <c r="H44" s="7">
        <v>10829</v>
      </c>
      <c r="I44" s="7">
        <v>10845</v>
      </c>
      <c r="J44" s="7">
        <v>10945</v>
      </c>
      <c r="K44" s="7">
        <v>11004</v>
      </c>
      <c r="L44" s="7">
        <v>10929</v>
      </c>
      <c r="M44" s="7">
        <v>10963</v>
      </c>
      <c r="N44" s="7">
        <v>10866</v>
      </c>
      <c r="P44" s="8" t="str">
        <f t="shared" si="4"/>
        <v>PUERTO RICO</v>
      </c>
      <c r="Q44" s="9">
        <f t="shared" si="5"/>
        <v>164</v>
      </c>
      <c r="R44" s="10">
        <f t="shared" si="6"/>
        <v>1.5324238460100916E-2</v>
      </c>
    </row>
    <row r="45" spans="1:18">
      <c r="A45" s="8" t="s">
        <v>69</v>
      </c>
      <c r="B45" s="9">
        <v>11591</v>
      </c>
      <c r="C45" s="9">
        <v>11591</v>
      </c>
      <c r="D45" s="9">
        <v>11570</v>
      </c>
      <c r="E45" s="9">
        <v>11509</v>
      </c>
      <c r="F45" s="9">
        <v>11473</v>
      </c>
      <c r="G45" s="9">
        <v>11481</v>
      </c>
      <c r="H45" s="9">
        <v>11466</v>
      </c>
      <c r="I45" s="9">
        <v>11441</v>
      </c>
      <c r="J45" s="9">
        <v>11471</v>
      </c>
      <c r="K45" s="9">
        <v>11469</v>
      </c>
      <c r="L45" s="9">
        <v>11441</v>
      </c>
      <c r="M45" s="9">
        <v>11410</v>
      </c>
      <c r="N45" s="9">
        <v>11358</v>
      </c>
      <c r="P45" s="6" t="str">
        <f t="shared" si="4"/>
        <v>RHODE ISLAND</v>
      </c>
      <c r="Q45" s="7">
        <f t="shared" si="5"/>
        <v>-233</v>
      </c>
      <c r="R45" s="11">
        <f t="shared" si="6"/>
        <v>-2.0101803123112761E-2</v>
      </c>
    </row>
    <row r="46" spans="1:18">
      <c r="A46" s="6" t="s">
        <v>70</v>
      </c>
      <c r="B46" s="7">
        <v>196566</v>
      </c>
      <c r="C46" s="7">
        <v>195928</v>
      </c>
      <c r="D46" s="7">
        <v>195457</v>
      </c>
      <c r="E46" s="7">
        <v>194610</v>
      </c>
      <c r="F46" s="7">
        <v>193825</v>
      </c>
      <c r="G46" s="7">
        <v>193301</v>
      </c>
      <c r="H46" s="7">
        <v>192949</v>
      </c>
      <c r="I46" s="7">
        <v>192580</v>
      </c>
      <c r="J46" s="7">
        <v>192161</v>
      </c>
      <c r="K46" s="7">
        <v>191673</v>
      </c>
      <c r="L46" s="7">
        <v>190985</v>
      </c>
      <c r="M46" s="7">
        <v>190246</v>
      </c>
      <c r="N46" s="7">
        <v>189194</v>
      </c>
      <c r="P46" s="8" t="str">
        <f t="shared" si="4"/>
        <v>SOUTH CAROLINA</v>
      </c>
      <c r="Q46" s="9">
        <f t="shared" si="5"/>
        <v>-7372</v>
      </c>
      <c r="R46" s="10">
        <f t="shared" si="6"/>
        <v>-3.7503942696091898E-2</v>
      </c>
    </row>
    <row r="47" spans="1:18">
      <c r="A47" s="8" t="s">
        <v>71</v>
      </c>
      <c r="B47" s="9">
        <v>2632</v>
      </c>
      <c r="C47" s="9">
        <v>2626</v>
      </c>
      <c r="D47" s="9">
        <v>2603</v>
      </c>
      <c r="E47" s="9">
        <v>2590</v>
      </c>
      <c r="F47" s="9">
        <v>2562</v>
      </c>
      <c r="G47" s="9">
        <v>2550</v>
      </c>
      <c r="H47" s="9">
        <v>2545</v>
      </c>
      <c r="I47" s="9">
        <v>2524</v>
      </c>
      <c r="J47" s="9">
        <v>2501</v>
      </c>
      <c r="K47" s="9">
        <v>2480</v>
      </c>
      <c r="L47" s="9">
        <v>2482</v>
      </c>
      <c r="M47" s="9">
        <v>2457</v>
      </c>
      <c r="N47" s="9">
        <v>2434</v>
      </c>
      <c r="P47" s="6" t="str">
        <f t="shared" si="4"/>
        <v>SOUTH DAKOTA</v>
      </c>
      <c r="Q47" s="7">
        <f t="shared" si="5"/>
        <v>-198</v>
      </c>
      <c r="R47" s="11">
        <f t="shared" si="6"/>
        <v>-7.522796352583587E-2</v>
      </c>
    </row>
    <row r="48" spans="1:18">
      <c r="A48" s="6" t="s">
        <v>72</v>
      </c>
      <c r="B48" s="7">
        <v>23647</v>
      </c>
      <c r="C48" s="7">
        <v>23611</v>
      </c>
      <c r="D48" s="7">
        <v>23474</v>
      </c>
      <c r="E48" s="7">
        <v>23395</v>
      </c>
      <c r="F48" s="7">
        <v>23200</v>
      </c>
      <c r="G48" s="7">
        <v>23139</v>
      </c>
      <c r="H48" s="7">
        <v>23327</v>
      </c>
      <c r="I48" s="7">
        <v>23265</v>
      </c>
      <c r="J48" s="7">
        <v>23182</v>
      </c>
      <c r="K48" s="7">
        <v>23112</v>
      </c>
      <c r="L48" s="7">
        <v>22897</v>
      </c>
      <c r="M48" s="7">
        <v>22765</v>
      </c>
      <c r="N48" s="7">
        <v>22508</v>
      </c>
      <c r="P48" s="8" t="str">
        <f t="shared" si="4"/>
        <v>TENNESSEE</v>
      </c>
      <c r="Q48" s="9">
        <f t="shared" si="5"/>
        <v>-1139</v>
      </c>
      <c r="R48" s="10">
        <f t="shared" si="6"/>
        <v>-4.8166786484543492E-2</v>
      </c>
    </row>
    <row r="49" spans="1:18">
      <c r="A49" s="8" t="s">
        <v>73</v>
      </c>
      <c r="B49" s="9">
        <v>610163</v>
      </c>
      <c r="C49" s="9">
        <v>607278</v>
      </c>
      <c r="D49" s="9">
        <v>603979</v>
      </c>
      <c r="E49" s="9">
        <v>599501</v>
      </c>
      <c r="F49" s="9">
        <v>596089</v>
      </c>
      <c r="G49" s="9">
        <v>593852</v>
      </c>
      <c r="H49" s="9">
        <v>592201</v>
      </c>
      <c r="I49" s="9">
        <v>590192</v>
      </c>
      <c r="J49" s="9">
        <v>587997</v>
      </c>
      <c r="K49" s="9">
        <v>585513</v>
      </c>
      <c r="L49" s="9">
        <v>581669</v>
      </c>
      <c r="M49" s="9">
        <v>574658</v>
      </c>
      <c r="N49" s="9">
        <v>565198</v>
      </c>
      <c r="P49" s="6" t="str">
        <f t="shared" si="4"/>
        <v>TEXAS</v>
      </c>
      <c r="Q49" s="7">
        <f t="shared" si="5"/>
        <v>-44965</v>
      </c>
      <c r="R49" s="11">
        <f t="shared" si="6"/>
        <v>-7.369342290502702E-2</v>
      </c>
    </row>
    <row r="50" spans="1:18">
      <c r="A50" s="6" t="s">
        <v>74</v>
      </c>
      <c r="B50" s="7">
        <v>4302</v>
      </c>
      <c r="C50" s="7">
        <v>4302</v>
      </c>
      <c r="D50" s="7">
        <v>4271</v>
      </c>
      <c r="E50" s="7">
        <v>4256</v>
      </c>
      <c r="F50" s="7">
        <v>4244</v>
      </c>
      <c r="G50" s="7">
        <v>4250</v>
      </c>
      <c r="H50" s="7">
        <v>4251</v>
      </c>
      <c r="I50" s="7">
        <v>4255</v>
      </c>
      <c r="J50" s="7">
        <v>4232</v>
      </c>
      <c r="K50" s="7">
        <v>4162</v>
      </c>
      <c r="L50" s="7">
        <v>4121</v>
      </c>
      <c r="M50" s="7">
        <v>4084</v>
      </c>
      <c r="N50" s="7">
        <v>4069</v>
      </c>
      <c r="P50" s="8" t="str">
        <f t="shared" si="4"/>
        <v>UTAH</v>
      </c>
      <c r="Q50" s="9">
        <f t="shared" si="5"/>
        <v>-233</v>
      </c>
      <c r="R50" s="10">
        <f t="shared" si="6"/>
        <v>-5.4160855416085542E-2</v>
      </c>
    </row>
    <row r="51" spans="1:18">
      <c r="A51" s="8" t="s">
        <v>75</v>
      </c>
      <c r="B51" s="9">
        <v>3989</v>
      </c>
      <c r="C51" s="9">
        <v>3987</v>
      </c>
      <c r="D51" s="9">
        <v>3987</v>
      </c>
      <c r="E51" s="9">
        <v>3982</v>
      </c>
      <c r="F51" s="9">
        <v>3961</v>
      </c>
      <c r="G51" s="9">
        <v>3940</v>
      </c>
      <c r="H51" s="9">
        <v>3925</v>
      </c>
      <c r="I51" s="9">
        <v>3925</v>
      </c>
      <c r="J51" s="9">
        <v>3919</v>
      </c>
      <c r="K51" s="9">
        <v>3900</v>
      </c>
      <c r="L51" s="9">
        <v>3898</v>
      </c>
      <c r="M51" s="9">
        <v>3894</v>
      </c>
      <c r="N51" s="9">
        <v>3890</v>
      </c>
      <c r="P51" s="6" t="str">
        <f t="shared" si="4"/>
        <v>VERMONT</v>
      </c>
      <c r="Q51" s="7">
        <f t="shared" si="5"/>
        <v>-99</v>
      </c>
      <c r="R51" s="11">
        <f t="shared" si="6"/>
        <v>-2.4818250188017046E-2</v>
      </c>
    </row>
    <row r="52" spans="1:18">
      <c r="A52" s="6" t="s">
        <v>76</v>
      </c>
      <c r="B52" s="7">
        <v>1444</v>
      </c>
      <c r="C52" s="7">
        <v>1453</v>
      </c>
      <c r="D52" s="7">
        <v>1457</v>
      </c>
      <c r="E52" s="7">
        <v>1453</v>
      </c>
      <c r="F52" s="7">
        <v>1449</v>
      </c>
      <c r="G52" s="7">
        <v>1445</v>
      </c>
      <c r="H52" s="7">
        <v>1445</v>
      </c>
      <c r="I52" s="7">
        <v>1446</v>
      </c>
      <c r="J52" s="7">
        <v>1442</v>
      </c>
      <c r="K52" s="7">
        <v>1439</v>
      </c>
      <c r="L52" s="7">
        <v>1438</v>
      </c>
      <c r="M52" s="7">
        <v>1441</v>
      </c>
      <c r="N52" s="7">
        <v>1450</v>
      </c>
      <c r="P52" s="8" t="str">
        <f t="shared" si="4"/>
        <v>VIRGIN ISLANDS</v>
      </c>
      <c r="Q52" s="9">
        <f t="shared" si="5"/>
        <v>6</v>
      </c>
      <c r="R52" s="10">
        <f t="shared" si="6"/>
        <v>4.1551246537396124E-3</v>
      </c>
    </row>
    <row r="53" spans="1:18">
      <c r="A53" s="8" t="s">
        <v>77</v>
      </c>
      <c r="B53" s="9">
        <v>92024</v>
      </c>
      <c r="C53" s="9">
        <v>91998</v>
      </c>
      <c r="D53" s="9">
        <v>91851</v>
      </c>
      <c r="E53" s="9">
        <v>91375</v>
      </c>
      <c r="F53" s="9">
        <v>90914</v>
      </c>
      <c r="G53" s="9">
        <v>90698</v>
      </c>
      <c r="H53" s="9">
        <v>90538</v>
      </c>
      <c r="I53" s="9">
        <v>90323</v>
      </c>
      <c r="J53" s="9">
        <v>90167</v>
      </c>
      <c r="K53" s="9">
        <v>90042</v>
      </c>
      <c r="L53" s="9">
        <v>89808</v>
      </c>
      <c r="M53" s="9">
        <v>89574</v>
      </c>
      <c r="N53" s="9">
        <v>88910</v>
      </c>
      <c r="P53" s="6" t="str">
        <f t="shared" si="4"/>
        <v>VIRGINIA</v>
      </c>
      <c r="Q53" s="7">
        <f t="shared" si="5"/>
        <v>-3114</v>
      </c>
      <c r="R53" s="11">
        <f t="shared" si="6"/>
        <v>-3.3838998522124665E-2</v>
      </c>
    </row>
    <row r="54" spans="1:18">
      <c r="A54" s="6" t="s">
        <v>78</v>
      </c>
      <c r="B54" s="7">
        <v>29881</v>
      </c>
      <c r="C54" s="7">
        <v>29782</v>
      </c>
      <c r="D54" s="7">
        <v>29734</v>
      </c>
      <c r="E54" s="7">
        <v>29612</v>
      </c>
      <c r="F54" s="7">
        <v>29403</v>
      </c>
      <c r="G54" s="7">
        <v>29290</v>
      </c>
      <c r="H54" s="7">
        <v>29327</v>
      </c>
      <c r="I54" s="7">
        <v>29257</v>
      </c>
      <c r="J54" s="7">
        <v>29176</v>
      </c>
      <c r="K54" s="7">
        <v>29092</v>
      </c>
      <c r="L54" s="7">
        <v>29091</v>
      </c>
      <c r="M54" s="7">
        <v>29091</v>
      </c>
      <c r="N54" s="7">
        <v>29083</v>
      </c>
      <c r="P54" s="8" t="str">
        <f t="shared" si="4"/>
        <v>WASHINGTON</v>
      </c>
      <c r="Q54" s="9">
        <f t="shared" si="5"/>
        <v>-798</v>
      </c>
      <c r="R54" s="10">
        <f t="shared" si="6"/>
        <v>-2.6705933536360898E-2</v>
      </c>
    </row>
    <row r="55" spans="1:18">
      <c r="A55" s="8" t="s">
        <v>79</v>
      </c>
      <c r="B55" s="9">
        <v>9381</v>
      </c>
      <c r="C55" s="9">
        <v>9346</v>
      </c>
      <c r="D55" s="9">
        <v>9367</v>
      </c>
      <c r="E55" s="9">
        <v>9329</v>
      </c>
      <c r="F55" s="9">
        <v>9272</v>
      </c>
      <c r="G55" s="9">
        <v>9200</v>
      </c>
      <c r="H55" s="9">
        <v>9300</v>
      </c>
      <c r="I55" s="9">
        <v>9239</v>
      </c>
      <c r="J55" s="9">
        <v>9179</v>
      </c>
      <c r="K55" s="9">
        <v>9141</v>
      </c>
      <c r="L55" s="9">
        <v>9080</v>
      </c>
      <c r="M55" s="9">
        <v>9095</v>
      </c>
      <c r="N55" s="9">
        <v>9021</v>
      </c>
      <c r="P55" s="6" t="str">
        <f t="shared" si="4"/>
        <v>WEST VIRGINIA</v>
      </c>
      <c r="Q55" s="7">
        <f t="shared" si="5"/>
        <v>-360</v>
      </c>
      <c r="R55" s="11">
        <f t="shared" si="6"/>
        <v>-3.8375439718580109E-2</v>
      </c>
    </row>
    <row r="56" spans="1:18">
      <c r="A56" s="6" t="s">
        <v>80</v>
      </c>
      <c r="B56" s="7">
        <v>10524</v>
      </c>
      <c r="C56" s="7">
        <v>10537</v>
      </c>
      <c r="D56" s="7">
        <v>10680</v>
      </c>
      <c r="E56" s="7">
        <v>10690</v>
      </c>
      <c r="F56" s="7">
        <v>10774</v>
      </c>
      <c r="G56" s="7">
        <v>10800</v>
      </c>
      <c r="H56" s="7">
        <v>10658</v>
      </c>
      <c r="I56" s="7">
        <v>10660</v>
      </c>
      <c r="J56" s="7">
        <v>10655</v>
      </c>
      <c r="K56" s="7">
        <v>10678</v>
      </c>
      <c r="L56" s="7">
        <v>10784</v>
      </c>
      <c r="M56" s="7">
        <v>10819</v>
      </c>
      <c r="N56" s="7">
        <v>10830</v>
      </c>
      <c r="P56" s="8" t="str">
        <f t="shared" si="4"/>
        <v>WISCONSIN</v>
      </c>
      <c r="Q56" s="9">
        <f t="shared" si="5"/>
        <v>306</v>
      </c>
      <c r="R56" s="10">
        <f t="shared" si="6"/>
        <v>2.9076396807297605E-2</v>
      </c>
    </row>
    <row r="57" spans="1:18">
      <c r="A57" s="8" t="s">
        <v>81</v>
      </c>
      <c r="B57" s="9">
        <v>1648</v>
      </c>
      <c r="C57" s="9">
        <v>1638</v>
      </c>
      <c r="D57" s="9">
        <v>1637</v>
      </c>
      <c r="E57" s="9">
        <v>1630</v>
      </c>
      <c r="F57" s="9">
        <v>1625</v>
      </c>
      <c r="G57" s="9">
        <v>1619</v>
      </c>
      <c r="H57" s="9">
        <v>1609</v>
      </c>
      <c r="I57" s="9">
        <v>1609</v>
      </c>
      <c r="J57" s="9">
        <v>1605</v>
      </c>
      <c r="K57" s="9">
        <v>1602</v>
      </c>
      <c r="L57" s="9">
        <v>1581</v>
      </c>
      <c r="M57" s="9">
        <v>1573</v>
      </c>
      <c r="N57" s="9">
        <v>1562</v>
      </c>
      <c r="P57" s="8" t="str">
        <f t="shared" si="4"/>
        <v>WYOMING</v>
      </c>
      <c r="Q57" s="9">
        <f t="shared" si="5"/>
        <v>-86</v>
      </c>
      <c r="R57" s="10">
        <f t="shared" si="6"/>
        <v>-5.2184466019417473E-2</v>
      </c>
    </row>
  </sheetData>
  <autoFilter ref="A1:Q55"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
  <sheetViews>
    <sheetView workbookViewId="0"/>
  </sheetViews>
  <sheetFormatPr defaultRowHeight="14.4"/>
  <cols>
    <col min="1" max="1" width="19" bestFit="1" customWidth="1"/>
    <col min="2" max="3" width="60.6640625" customWidth="1"/>
  </cols>
  <sheetData>
    <row r="1" spans="1:2">
      <c r="A1" s="4" t="s">
        <v>82</v>
      </c>
      <c r="B1" s="4" t="s">
        <v>83</v>
      </c>
    </row>
    <row r="2" spans="1:2" ht="28.8">
      <c r="A2" s="12" t="s">
        <v>84</v>
      </c>
      <c r="B2" s="12" t="s">
        <v>85</v>
      </c>
    </row>
    <row r="3" spans="1:2">
      <c r="A3" s="13" t="s">
        <v>86</v>
      </c>
      <c r="B3" s="13" t="s">
        <v>87</v>
      </c>
    </row>
    <row r="4" spans="1:2">
      <c r="A4" s="12" t="s">
        <v>88</v>
      </c>
      <c r="B4" s="12" t="s">
        <v>89</v>
      </c>
    </row>
    <row r="5" spans="1:2" ht="43.2">
      <c r="A5" s="13" t="s">
        <v>90</v>
      </c>
      <c r="B5" s="13" t="s">
        <v>91</v>
      </c>
    </row>
    <row r="6" spans="1:2" ht="43.2">
      <c r="A6" s="12" t="s">
        <v>92</v>
      </c>
      <c r="B6" s="12" t="s">
        <v>93</v>
      </c>
    </row>
    <row r="7" spans="1:2" ht="28.8">
      <c r="A7" s="13" t="s">
        <v>94</v>
      </c>
      <c r="B7" s="13" t="s">
        <v>95</v>
      </c>
    </row>
    <row r="8" spans="1:2" ht="28.8">
      <c r="A8" s="12" t="s">
        <v>96</v>
      </c>
      <c r="B8" s="12" t="s">
        <v>97</v>
      </c>
    </row>
    <row r="9" spans="1:2">
      <c r="A9" s="13" t="s">
        <v>98</v>
      </c>
      <c r="B9" s="1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workbookViewId="0"/>
  </sheetViews>
  <sheetFormatPr defaultRowHeight="14.4"/>
  <cols>
    <col min="1" max="1" width="159.5546875" bestFit="1" customWidth="1"/>
  </cols>
  <sheetData>
    <row r="1" spans="1:1" ht="388.8">
      <c r="A1" s="14"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
  <sheetViews>
    <sheetView showGridLines="0" workbookViewId="0"/>
  </sheetViews>
  <sheetFormatPr defaultRowHeight="14.4"/>
  <sheetData>
    <row r="1" spans="1:1">
      <c r="A1" s="15" t="s">
        <v>7</v>
      </c>
    </row>
    <row r="2" spans="1:1">
      <c r="A2" t="s">
        <v>8</v>
      </c>
    </row>
    <row r="3" spans="1:1">
      <c r="A3" t="s">
        <v>9</v>
      </c>
    </row>
    <row r="4" spans="1:1">
      <c r="A4" t="s">
        <v>101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F998D7-EECA-49C2-9E33-267C0E722B19}">
  <ds:schemaRefs>
    <ds:schemaRef ds:uri="http://schemas.microsoft.com/sharepoint/v3/contenttype/forms"/>
  </ds:schemaRefs>
</ds:datastoreItem>
</file>

<file path=customXml/itemProps2.xml><?xml version="1.0" encoding="utf-8"?>
<ds:datastoreItem xmlns:ds="http://schemas.openxmlformats.org/officeDocument/2006/customXml" ds:itemID="{02D97113-7057-404B-A457-CC38D89C941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DF19C81-5B3B-4109-B464-7BD8F7BF5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Metadata/LabelInfo.xml><?xml version="1.0" encoding="utf-8"?>
<clbl:labelList xmlns:clbl="http://schemas.microsoft.com/office/2020/mipLabelMetadata">
  <clbl:label id="{2863bcaf-4433-4a95-89dd-302e4b0159a1}" enabled="0" method="" siteId="{2863bcaf-4433-4a95-89dd-302e4b0159a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PIF</vt:lpstr>
      <vt:lpstr>Data Dictionary</vt:lpstr>
      <vt:lpstr>Data Disclaimer</vt:lpstr>
      <vt:lpstr>Report Description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Spicer Osborne, Dea</cp:lastModifiedBy>
  <cp:revision/>
  <dcterms:created xsi:type="dcterms:W3CDTF">2026-08-03T00:56:19Z</dcterms:created>
  <dcterms:modified xsi:type="dcterms:W3CDTF">2026-08-04T11:12:10Z</dcterms:modified>
  <cp:category/>
  <cp:contentStatus/>
</cp:coreProperties>
</file>