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usfema-my.sharepoint.com/personal/0194574764_fema_dhs_gov/Documents/Documents/Insurance Department/NFIP Monthly Reports/2026/June 2026 Reports/"/>
    </mc:Choice>
  </mc:AlternateContent>
  <xr:revisionPtr revIDLastSave="1" documentId="8_{99B3FD52-F7A0-4BB6-84F6-7A84B8D30C1B}" xr6:coauthVersionLast="47" xr6:coauthVersionMax="47" xr10:uidLastSave="{54460C6F-9222-4382-8C8A-EBC68C80794D}"/>
  <bookViews>
    <workbookView xWindow="-108" yWindow="-108" windowWidth="23256" windowHeight="12456" xr2:uid="{00000000-000D-0000-FFFF-FFFF00000000}"/>
  </bookViews>
  <sheets>
    <sheet name="Cover" sheetId="1" r:id="rId1"/>
    <sheet name="PIF" sheetId="2" r:id="rId2"/>
    <sheet name="Data Dictionary" sheetId="3" r:id="rId3"/>
    <sheet name="Data Disclaimer" sheetId="4" r:id="rId4"/>
    <sheet name="Report Description" sheetId="5" r:id="rId5"/>
  </sheets>
  <definedNames>
    <definedName name="_xlnm._FilterDatabase" localSheetId="1" hidden="1">PIF!$A$1:$Q$55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2" l="1"/>
  <c r="Q57" i="2"/>
  <c r="P57" i="2"/>
  <c r="R56" i="2"/>
  <c r="Q56" i="2"/>
  <c r="P56" i="2"/>
  <c r="R55" i="2"/>
  <c r="Q55" i="2"/>
  <c r="P55" i="2"/>
  <c r="R54" i="2"/>
  <c r="Q54" i="2"/>
  <c r="P54" i="2"/>
  <c r="R53" i="2"/>
  <c r="Q53" i="2"/>
  <c r="P53" i="2"/>
  <c r="R52" i="2"/>
  <c r="Q52" i="2"/>
  <c r="P52" i="2"/>
  <c r="R51" i="2"/>
  <c r="Q51" i="2"/>
  <c r="P51" i="2"/>
  <c r="R50" i="2"/>
  <c r="Q50" i="2"/>
  <c r="P50" i="2"/>
  <c r="R49" i="2"/>
  <c r="Q49" i="2"/>
  <c r="P49" i="2"/>
  <c r="R48" i="2"/>
  <c r="Q48" i="2"/>
  <c r="P48" i="2"/>
  <c r="R47" i="2"/>
  <c r="Q47" i="2"/>
  <c r="P47" i="2"/>
  <c r="R46" i="2"/>
  <c r="Q46" i="2"/>
  <c r="P46" i="2"/>
  <c r="R45" i="2"/>
  <c r="Q45" i="2"/>
  <c r="P45" i="2"/>
  <c r="R44" i="2"/>
  <c r="Q44" i="2"/>
  <c r="P44" i="2"/>
  <c r="R43" i="2"/>
  <c r="Q43" i="2"/>
  <c r="P43" i="2"/>
  <c r="R42" i="2"/>
  <c r="Q42" i="2"/>
  <c r="P42" i="2"/>
  <c r="R41" i="2"/>
  <c r="Q41" i="2"/>
  <c r="P41" i="2"/>
  <c r="R40" i="2"/>
  <c r="Q40" i="2"/>
  <c r="P40" i="2"/>
  <c r="R39" i="2"/>
  <c r="Q39" i="2"/>
  <c r="P39" i="2"/>
  <c r="R38" i="2"/>
  <c r="Q38" i="2"/>
  <c r="P38" i="2"/>
  <c r="R37" i="2"/>
  <c r="Q37" i="2"/>
  <c r="P37" i="2"/>
  <c r="R36" i="2"/>
  <c r="Q36" i="2"/>
  <c r="P36" i="2"/>
  <c r="R35" i="2"/>
  <c r="Q35" i="2"/>
  <c r="P35" i="2"/>
  <c r="R34" i="2"/>
  <c r="Q34" i="2"/>
  <c r="P34" i="2"/>
  <c r="R33" i="2"/>
  <c r="Q33" i="2"/>
  <c r="P33" i="2"/>
  <c r="R32" i="2"/>
  <c r="Q32" i="2"/>
  <c r="P32" i="2"/>
  <c r="R31" i="2"/>
  <c r="Q31" i="2"/>
  <c r="P31" i="2"/>
  <c r="R30" i="2"/>
  <c r="Q30" i="2"/>
  <c r="P30" i="2"/>
  <c r="R29" i="2"/>
  <c r="Q29" i="2"/>
  <c r="P29" i="2"/>
  <c r="R28" i="2"/>
  <c r="Q28" i="2"/>
  <c r="P28" i="2"/>
  <c r="R27" i="2"/>
  <c r="Q27" i="2"/>
  <c r="P27" i="2"/>
  <c r="R26" i="2"/>
  <c r="Q26" i="2"/>
  <c r="P26" i="2"/>
  <c r="R25" i="2"/>
  <c r="Q25" i="2"/>
  <c r="P25" i="2"/>
  <c r="R24" i="2"/>
  <c r="Q24" i="2"/>
  <c r="P24" i="2"/>
  <c r="R23" i="2"/>
  <c r="Q23" i="2"/>
  <c r="P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Q8" i="2"/>
  <c r="P8" i="2"/>
  <c r="R7" i="2"/>
  <c r="Q7" i="2"/>
  <c r="P7" i="2"/>
  <c r="R6" i="2"/>
  <c r="Q6" i="2"/>
  <c r="P6" i="2"/>
  <c r="R5" i="2"/>
  <c r="Q5" i="2"/>
  <c r="P5" i="2"/>
  <c r="R4" i="2"/>
  <c r="Q4" i="2"/>
  <c r="P4" i="2"/>
  <c r="R3" i="2"/>
  <c r="Q3" i="2"/>
  <c r="P3" i="2"/>
  <c r="P2" i="2"/>
  <c r="N2" i="2"/>
  <c r="M2" i="2"/>
  <c r="L2" i="2"/>
  <c r="K2" i="2"/>
  <c r="J2" i="2"/>
  <c r="I2" i="2"/>
  <c r="H2" i="2"/>
  <c r="G2" i="2"/>
  <c r="F2" i="2"/>
  <c r="E2" i="2"/>
  <c r="D2" i="2"/>
  <c r="C2" i="2"/>
  <c r="B2" i="2"/>
  <c r="R2" i="2" s="1"/>
  <c r="Q2" i="2" l="1"/>
</calcChain>
</file>

<file path=xl/sharedStrings.xml><?xml version="1.0" encoding="utf-8"?>
<sst xmlns="http://schemas.openxmlformats.org/spreadsheetml/2006/main" count="106" uniqueCount="102">
  <si>
    <t>Policies In Force (PIF) History:</t>
  </si>
  <si>
    <t>Rolling 12 Months</t>
  </si>
  <si>
    <t>Data as of: 06/30/2026</t>
  </si>
  <si>
    <t>Filtered by:</t>
  </si>
  <si>
    <t>State: All</t>
  </si>
  <si>
    <t>County: All</t>
  </si>
  <si>
    <t>Community Name &amp; Number: All</t>
  </si>
  <si>
    <t>Report Description</t>
  </si>
  <si>
    <t xml:space="preserve">This report is the replacement of the legacy report: “PIF: Rolling 12 Months”. </t>
  </si>
  <si>
    <t xml:space="preserve">This report provides the Policies-In-Force totals from the current Calendar Month/Year back to the previous year and Growth (with percentage) of policy totals compared to the previous year. </t>
  </si>
  <si>
    <t>State</t>
  </si>
  <si>
    <t>Jun-25</t>
  </si>
  <si>
    <t>Jul-25</t>
  </si>
  <si>
    <t>Aug-25</t>
  </si>
  <si>
    <t>Sep-25</t>
  </si>
  <si>
    <t>Oct-25</t>
  </si>
  <si>
    <t>Nov-25</t>
  </si>
  <si>
    <t>Dec-25</t>
  </si>
  <si>
    <t>Jan-26</t>
  </si>
  <si>
    <t>Feb-26</t>
  </si>
  <si>
    <t>Mar-26</t>
  </si>
  <si>
    <t>Apr-26</t>
  </si>
  <si>
    <t>May-26</t>
  </si>
  <si>
    <t>Jun-26</t>
  </si>
  <si>
    <t>PIF Growth</t>
  </si>
  <si>
    <t>PIF % Growth</t>
  </si>
  <si>
    <t>TOTAL</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</si>
  <si>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</si>
  <si>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</si>
  <si>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</si>
  <si>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</si>
  <si>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</si>
  <si>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</si>
  <si>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</si>
  <si>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</si>
  <si>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</si>
  <si>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</si>
  <si>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</si>
  <si>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</si>
  <si>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</si>
  <si>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</si>
  <si>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</si>
  <si>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</si>
  <si>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</si>
  <si>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</si>
  <si>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</si>
  <si>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</si>
  <si>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</si>
  <si>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</si>
  <si>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</si>
  <si>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</si>
  <si>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</si>
  <si>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</si>
  <si>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</si>
  <si>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</si>
  <si>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</si>
  <si>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</si>
  <si>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</si>
  <si>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</si>
  <si>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</si>
  <si>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</si>
  <si>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</si>
  <si>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</si>
  <si>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</si>
  <si>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</si>
  <si>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</si>
  <si>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</si>
  <si>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</si>
  <si>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</si>
  <si>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</si>
  <si>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</si>
  <si>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</si>
  <si>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</si>
  <si>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</si>
  <si>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</si>
  <si>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</si>
  <si>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</si>
  <si>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</si>
  <si>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</si>
  <si>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</si>
  <si>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</si>
  <si>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</si>
  <si>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Description</t>
  </si>
  <si>
    <t>Definition</t>
  </si>
  <si>
    <t>As of Date</t>
  </si>
  <si>
    <t>The as of date is the date at which the data is current. See Cover Page for as of date.</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</si>
  <si>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</si>
  <si>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</si>
  <si>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</si>
  <si>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</si>
  <si>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</si>
  <si>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</si>
  <si>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Contract Count</t>
  </si>
  <si>
    <t>The contract count is the number of contracts in force as of the date listed in the report for the given combination of state and other attributes represented in the filters.</t>
  </si>
  <si>
    <t>Growth</t>
  </si>
  <si>
    <t>Growth represents the growth in contracts or policy count (as appropriate) from the same month 1 year prior.</t>
  </si>
  <si>
    <t>Growth %</t>
  </si>
  <si>
    <t>Growth percentage represents the percentage growth in contract or policy count (as appropriate) from the same month 1 year prior.</t>
  </si>
  <si>
    <t>State Name</t>
  </si>
  <si>
    <t>The state name is the state as determined by geocoding the policy.</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</si>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</sst>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17" fontId="0" fillId="2" borderId="0" xfId="0" applyNumberFormat="1" applyFill="1"/>
    <xf numFmtId="0" fontId="0" fillId="3" borderId="0" xfId="0" applyFill="1"/>
    <xf numFmtId="164"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165"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4.4"/>
  <cols>
    <col min="1" max="1" width="80.6640625" customWidth="1"/>
  </cols>
  <sheetData>
    <row r="1" spans="1:1" ht="36.75" customHeight="1">
      <c r="A1" s="1" t="s">
        <v>0</v>
      </c>
    </row>
    <row r="2" spans="1:1" ht="33.75" customHeight="1">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ht="41.4">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7"/>
  <sheetViews>
    <sheetView workbookViewId="0">
      <selection activeCell="O9" sqref="O9"/>
    </sheetView>
  </sheetViews>
  <sheetFormatPr defaultRowHeight="14.4"/>
  <cols>
    <col min="1" max="1" width="21.44140625" bestFit="1" customWidth="1"/>
    <col min="2" max="14" width="12.44140625" customWidth="1"/>
    <col min="16" max="16" width="7.88671875" bestFit="1" customWidth="1"/>
    <col min="17" max="17" width="13" bestFit="1" customWidth="1"/>
    <col min="18" max="18" width="12.6640625" bestFit="1" customWidth="1"/>
  </cols>
  <sheetData>
    <row r="1" spans="1:18">
      <c r="A1" s="4" t="s">
        <v>10</v>
      </c>
      <c r="B1" s="5" t="s">
        <v>11</v>
      </c>
      <c r="C1" s="5" t="s">
        <v>12</v>
      </c>
      <c r="D1" s="5" t="s">
        <v>13</v>
      </c>
      <c r="E1" s="5" t="s">
        <v>14</v>
      </c>
      <c r="F1" s="5" t="s">
        <v>15</v>
      </c>
      <c r="G1" s="5" t="s">
        <v>16</v>
      </c>
      <c r="H1" s="5" t="s">
        <v>17</v>
      </c>
      <c r="I1" s="5" t="s">
        <v>18</v>
      </c>
      <c r="J1" s="5" t="s">
        <v>19</v>
      </c>
      <c r="K1" s="5" t="s">
        <v>20</v>
      </c>
      <c r="L1" s="5" t="s">
        <v>21</v>
      </c>
      <c r="M1" s="5" t="s">
        <v>22</v>
      </c>
      <c r="N1" s="5" t="s">
        <v>23</v>
      </c>
      <c r="P1" s="4" t="s">
        <v>10</v>
      </c>
      <c r="Q1" s="4" t="s">
        <v>24</v>
      </c>
      <c r="R1" s="4" t="s">
        <v>25</v>
      </c>
    </row>
    <row r="2" spans="1:18">
      <c r="A2" s="6" t="s">
        <v>26</v>
      </c>
      <c r="B2" s="7">
        <f t="shared" ref="B2:N2" si="0">SUM(B3:B57)</f>
        <v>4672731</v>
      </c>
      <c r="C2" s="7">
        <f t="shared" si="0"/>
        <v>4660411</v>
      </c>
      <c r="D2" s="7">
        <f t="shared" si="0"/>
        <v>4654798</v>
      </c>
      <c r="E2" s="7">
        <f t="shared" si="0"/>
        <v>4642416</v>
      </c>
      <c r="F2" s="7">
        <f t="shared" si="0"/>
        <v>4622851</v>
      </c>
      <c r="G2" s="7">
        <f t="shared" si="0"/>
        <v>4597886</v>
      </c>
      <c r="H2" s="7">
        <f t="shared" si="0"/>
        <v>4584870</v>
      </c>
      <c r="I2" s="7">
        <f t="shared" si="0"/>
        <v>4576510</v>
      </c>
      <c r="J2" s="7">
        <f t="shared" si="0"/>
        <v>4566915</v>
      </c>
      <c r="K2" s="7">
        <f t="shared" si="0"/>
        <v>4555197</v>
      </c>
      <c r="L2" s="7">
        <f t="shared" si="0"/>
        <v>4544377</v>
      </c>
      <c r="M2" s="7">
        <f t="shared" si="0"/>
        <v>4529358</v>
      </c>
      <c r="N2" s="7">
        <f t="shared" si="0"/>
        <v>4498470</v>
      </c>
      <c r="P2" s="8" t="str">
        <f t="shared" ref="P2:P33" si="1">A2</f>
        <v>TOTAL</v>
      </c>
      <c r="Q2" s="9">
        <f t="shared" ref="Q2:Q33" si="2">N2 - B2</f>
        <v>-174261</v>
      </c>
      <c r="R2" s="10">
        <f t="shared" ref="R2:R33" si="3">IF(B2, (N2-B2)/B2, 0)</f>
        <v>-3.7293180369253012E-2</v>
      </c>
    </row>
    <row r="3" spans="1:18">
      <c r="A3" s="8" t="s">
        <v>27</v>
      </c>
      <c r="B3" s="9">
        <v>46822</v>
      </c>
      <c r="C3" s="9">
        <v>46656</v>
      </c>
      <c r="D3" s="9">
        <v>46522</v>
      </c>
      <c r="E3" s="9">
        <v>46276</v>
      </c>
      <c r="F3" s="9">
        <v>46019</v>
      </c>
      <c r="G3" s="9">
        <v>45777</v>
      </c>
      <c r="H3" s="9">
        <v>45640</v>
      </c>
      <c r="I3" s="9">
        <v>45532</v>
      </c>
      <c r="J3" s="9">
        <v>45410</v>
      </c>
      <c r="K3" s="9">
        <v>45282</v>
      </c>
      <c r="L3" s="9">
        <v>45134</v>
      </c>
      <c r="M3" s="9">
        <v>44998</v>
      </c>
      <c r="N3" s="9">
        <v>44766</v>
      </c>
      <c r="P3" s="11" t="str">
        <f t="shared" si="1"/>
        <v>ALABAMA</v>
      </c>
      <c r="Q3" s="7">
        <f t="shared" si="2"/>
        <v>-2056</v>
      </c>
      <c r="R3" s="12">
        <f t="shared" si="3"/>
        <v>-4.3910982017000555E-2</v>
      </c>
    </row>
    <row r="4" spans="1:18">
      <c r="A4" s="11" t="s">
        <v>28</v>
      </c>
      <c r="B4" s="7">
        <v>3038</v>
      </c>
      <c r="C4" s="7">
        <v>3141</v>
      </c>
      <c r="D4" s="7">
        <v>3214</v>
      </c>
      <c r="E4" s="7">
        <v>3225</v>
      </c>
      <c r="F4" s="7">
        <v>3183</v>
      </c>
      <c r="G4" s="7">
        <v>3158</v>
      </c>
      <c r="H4" s="7">
        <v>3162</v>
      </c>
      <c r="I4" s="7">
        <v>3161</v>
      </c>
      <c r="J4" s="7">
        <v>3160</v>
      </c>
      <c r="K4" s="7">
        <v>3165</v>
      </c>
      <c r="L4" s="7">
        <v>3171</v>
      </c>
      <c r="M4" s="7">
        <v>3193</v>
      </c>
      <c r="N4" s="7">
        <v>3190</v>
      </c>
      <c r="P4" s="8" t="str">
        <f t="shared" si="1"/>
        <v>ALASKA</v>
      </c>
      <c r="Q4" s="9">
        <f t="shared" si="2"/>
        <v>152</v>
      </c>
      <c r="R4" s="10">
        <f t="shared" si="3"/>
        <v>5.0032916392363395E-2</v>
      </c>
    </row>
    <row r="5" spans="1:18">
      <c r="A5" s="8" t="s">
        <v>29</v>
      </c>
      <c r="B5" s="9">
        <v>22898</v>
      </c>
      <c r="C5" s="9">
        <v>22814</v>
      </c>
      <c r="D5" s="9">
        <v>22698</v>
      </c>
      <c r="E5" s="9">
        <v>22482</v>
      </c>
      <c r="F5" s="9">
        <v>22328</v>
      </c>
      <c r="G5" s="9">
        <v>22226</v>
      </c>
      <c r="H5" s="9">
        <v>22210</v>
      </c>
      <c r="I5" s="9">
        <v>22248</v>
      </c>
      <c r="J5" s="9">
        <v>22179</v>
      </c>
      <c r="K5" s="9">
        <v>22052</v>
      </c>
      <c r="L5" s="9">
        <v>22017</v>
      </c>
      <c r="M5" s="9">
        <v>21929</v>
      </c>
      <c r="N5" s="9">
        <v>21840</v>
      </c>
      <c r="P5" s="11" t="str">
        <f t="shared" si="1"/>
        <v>ARIZONA</v>
      </c>
      <c r="Q5" s="7">
        <f t="shared" si="2"/>
        <v>-1058</v>
      </c>
      <c r="R5" s="12">
        <f t="shared" si="3"/>
        <v>-4.6204908725652895E-2</v>
      </c>
    </row>
    <row r="6" spans="1:18">
      <c r="A6" s="11" t="s">
        <v>30</v>
      </c>
      <c r="B6" s="7">
        <v>11416</v>
      </c>
      <c r="C6" s="7">
        <v>11438</v>
      </c>
      <c r="D6" s="7">
        <v>11463</v>
      </c>
      <c r="E6" s="7">
        <v>11432</v>
      </c>
      <c r="F6" s="7">
        <v>11401</v>
      </c>
      <c r="G6" s="7">
        <v>11317</v>
      </c>
      <c r="H6" s="7">
        <v>11280</v>
      </c>
      <c r="I6" s="7">
        <v>11216</v>
      </c>
      <c r="J6" s="7">
        <v>11198</v>
      </c>
      <c r="K6" s="7">
        <v>11132</v>
      </c>
      <c r="L6" s="7">
        <v>11080</v>
      </c>
      <c r="M6" s="7">
        <v>11060</v>
      </c>
      <c r="N6" s="7">
        <v>11027</v>
      </c>
      <c r="P6" s="8" t="str">
        <f t="shared" si="1"/>
        <v>ARKANSAS</v>
      </c>
      <c r="Q6" s="9">
        <f t="shared" si="2"/>
        <v>-389</v>
      </c>
      <c r="R6" s="10">
        <f t="shared" si="3"/>
        <v>-3.4074982480728801E-2</v>
      </c>
    </row>
    <row r="7" spans="1:18">
      <c r="A7" s="8" t="s">
        <v>31</v>
      </c>
      <c r="B7" s="9">
        <v>180395</v>
      </c>
      <c r="C7" s="9">
        <v>179880</v>
      </c>
      <c r="D7" s="9">
        <v>179551</v>
      </c>
      <c r="E7" s="9">
        <v>178677</v>
      </c>
      <c r="F7" s="9">
        <v>177644</v>
      </c>
      <c r="G7" s="9">
        <v>176248</v>
      </c>
      <c r="H7" s="9">
        <v>174666</v>
      </c>
      <c r="I7" s="9">
        <v>173897</v>
      </c>
      <c r="J7" s="9">
        <v>172759</v>
      </c>
      <c r="K7" s="9">
        <v>171598</v>
      </c>
      <c r="L7" s="9">
        <v>171176</v>
      </c>
      <c r="M7" s="9">
        <v>170640</v>
      </c>
      <c r="N7" s="9">
        <v>170090</v>
      </c>
      <c r="P7" s="11" t="str">
        <f t="shared" si="1"/>
        <v>CALIFORNIA</v>
      </c>
      <c r="Q7" s="7">
        <f t="shared" si="2"/>
        <v>-10305</v>
      </c>
      <c r="R7" s="12">
        <f t="shared" si="3"/>
        <v>-5.7124643144211312E-2</v>
      </c>
    </row>
    <row r="8" spans="1:18">
      <c r="A8" s="11" t="s">
        <v>32</v>
      </c>
      <c r="B8" s="7">
        <v>16576</v>
      </c>
      <c r="C8" s="7">
        <v>16515</v>
      </c>
      <c r="D8" s="7">
        <v>16451</v>
      </c>
      <c r="E8" s="7">
        <v>16377</v>
      </c>
      <c r="F8" s="7">
        <v>16320</v>
      </c>
      <c r="G8" s="7">
        <v>16175</v>
      </c>
      <c r="H8" s="7">
        <v>16115</v>
      </c>
      <c r="I8" s="7">
        <v>16096</v>
      </c>
      <c r="J8" s="7">
        <v>16063</v>
      </c>
      <c r="K8" s="7">
        <v>16036</v>
      </c>
      <c r="L8" s="7">
        <v>15981</v>
      </c>
      <c r="M8" s="7">
        <v>15925</v>
      </c>
      <c r="N8" s="7">
        <v>15846</v>
      </c>
      <c r="P8" s="8" t="str">
        <f t="shared" si="1"/>
        <v>COLORADO</v>
      </c>
      <c r="Q8" s="9">
        <f t="shared" si="2"/>
        <v>-730</v>
      </c>
      <c r="R8" s="10">
        <f t="shared" si="3"/>
        <v>-4.4039575289575292E-2</v>
      </c>
    </row>
    <row r="9" spans="1:18">
      <c r="A9" s="8" t="s">
        <v>33</v>
      </c>
      <c r="B9" s="9">
        <v>31805</v>
      </c>
      <c r="C9" s="9">
        <v>31757</v>
      </c>
      <c r="D9" s="9">
        <v>31748</v>
      </c>
      <c r="E9" s="9">
        <v>31669</v>
      </c>
      <c r="F9" s="9">
        <v>31572</v>
      </c>
      <c r="G9" s="9">
        <v>31468</v>
      </c>
      <c r="H9" s="9">
        <v>31391</v>
      </c>
      <c r="I9" s="9">
        <v>31362</v>
      </c>
      <c r="J9" s="9">
        <v>31309</v>
      </c>
      <c r="K9" s="9">
        <v>31236</v>
      </c>
      <c r="L9" s="9">
        <v>31153</v>
      </c>
      <c r="M9" s="9">
        <v>31116</v>
      </c>
      <c r="N9" s="9">
        <v>31015</v>
      </c>
      <c r="P9" s="11" t="str">
        <f t="shared" si="1"/>
        <v>CONNECTICUT</v>
      </c>
      <c r="Q9" s="7">
        <f t="shared" si="2"/>
        <v>-790</v>
      </c>
      <c r="R9" s="12">
        <f t="shared" si="3"/>
        <v>-2.4838861814180161E-2</v>
      </c>
    </row>
    <row r="10" spans="1:18">
      <c r="A10" s="11" t="s">
        <v>34</v>
      </c>
      <c r="B10" s="7">
        <v>25799</v>
      </c>
      <c r="C10" s="7">
        <v>25771</v>
      </c>
      <c r="D10" s="7">
        <v>25790</v>
      </c>
      <c r="E10" s="7">
        <v>25764</v>
      </c>
      <c r="F10" s="7">
        <v>25648</v>
      </c>
      <c r="G10" s="7">
        <v>25544</v>
      </c>
      <c r="H10" s="7">
        <v>25504</v>
      </c>
      <c r="I10" s="7">
        <v>25461</v>
      </c>
      <c r="J10" s="7">
        <v>25405</v>
      </c>
      <c r="K10" s="7">
        <v>25354</v>
      </c>
      <c r="L10" s="7">
        <v>25317</v>
      </c>
      <c r="M10" s="7">
        <v>25215</v>
      </c>
      <c r="N10" s="7">
        <v>25146</v>
      </c>
      <c r="P10" s="8" t="str">
        <f t="shared" si="1"/>
        <v>DELAWARE</v>
      </c>
      <c r="Q10" s="9">
        <f t="shared" si="2"/>
        <v>-653</v>
      </c>
      <c r="R10" s="10">
        <f t="shared" si="3"/>
        <v>-2.5311058568161557E-2</v>
      </c>
    </row>
    <row r="11" spans="1:18">
      <c r="A11" s="8" t="s">
        <v>35</v>
      </c>
      <c r="B11" s="9">
        <v>2323</v>
      </c>
      <c r="C11" s="9">
        <v>2314</v>
      </c>
      <c r="D11" s="9">
        <v>2324</v>
      </c>
      <c r="E11" s="9">
        <v>2317</v>
      </c>
      <c r="F11" s="9">
        <v>2298</v>
      </c>
      <c r="G11" s="9">
        <v>2276</v>
      </c>
      <c r="H11" s="9">
        <v>2264</v>
      </c>
      <c r="I11" s="9">
        <v>2256</v>
      </c>
      <c r="J11" s="9">
        <v>2246</v>
      </c>
      <c r="K11" s="9">
        <v>2152</v>
      </c>
      <c r="L11" s="9">
        <v>2151</v>
      </c>
      <c r="M11" s="9">
        <v>2158</v>
      </c>
      <c r="N11" s="9">
        <v>2150</v>
      </c>
      <c r="P11" s="11" t="str">
        <f t="shared" si="1"/>
        <v>DISTRICT OF COLUMBIA</v>
      </c>
      <c r="Q11" s="7">
        <f t="shared" si="2"/>
        <v>-173</v>
      </c>
      <c r="R11" s="12">
        <f t="shared" si="3"/>
        <v>-7.4472664657770124E-2</v>
      </c>
    </row>
    <row r="12" spans="1:18">
      <c r="A12" s="11" t="s">
        <v>36</v>
      </c>
      <c r="B12" s="7">
        <v>1800366</v>
      </c>
      <c r="C12" s="7">
        <v>1800506</v>
      </c>
      <c r="D12" s="7">
        <v>1800857</v>
      </c>
      <c r="E12" s="7">
        <v>1798401</v>
      </c>
      <c r="F12" s="7">
        <v>1793040</v>
      </c>
      <c r="G12" s="7">
        <v>1782361</v>
      </c>
      <c r="H12" s="7">
        <v>1778791</v>
      </c>
      <c r="I12" s="7">
        <v>1776978</v>
      </c>
      <c r="J12" s="7">
        <v>1775007</v>
      </c>
      <c r="K12" s="7">
        <v>1771850</v>
      </c>
      <c r="L12" s="7">
        <v>1769377</v>
      </c>
      <c r="M12" s="7">
        <v>1764922</v>
      </c>
      <c r="N12" s="7">
        <v>1753911</v>
      </c>
      <c r="P12" s="8" t="str">
        <f t="shared" si="1"/>
        <v>FLORIDA</v>
      </c>
      <c r="Q12" s="9">
        <f t="shared" si="2"/>
        <v>-46455</v>
      </c>
      <c r="R12" s="10">
        <f t="shared" si="3"/>
        <v>-2.5803086705703172E-2</v>
      </c>
    </row>
    <row r="13" spans="1:18">
      <c r="A13" s="8" t="s">
        <v>37</v>
      </c>
      <c r="B13" s="9">
        <v>72776</v>
      </c>
      <c r="C13" s="9">
        <v>72392</v>
      </c>
      <c r="D13" s="9">
        <v>72351</v>
      </c>
      <c r="E13" s="9">
        <v>72405</v>
      </c>
      <c r="F13" s="9">
        <v>71963</v>
      </c>
      <c r="G13" s="9">
        <v>71491</v>
      </c>
      <c r="H13" s="9">
        <v>71181</v>
      </c>
      <c r="I13" s="9">
        <v>70985</v>
      </c>
      <c r="J13" s="9">
        <v>70924</v>
      </c>
      <c r="K13" s="9">
        <v>70717</v>
      </c>
      <c r="L13" s="9">
        <v>70501</v>
      </c>
      <c r="M13" s="9">
        <v>70279</v>
      </c>
      <c r="N13" s="9">
        <v>69839</v>
      </c>
      <c r="P13" s="11" t="str">
        <f t="shared" si="1"/>
        <v>GEORGIA</v>
      </c>
      <c r="Q13" s="7">
        <f t="shared" si="2"/>
        <v>-2937</v>
      </c>
      <c r="R13" s="12">
        <f t="shared" si="3"/>
        <v>-4.0356711003627567E-2</v>
      </c>
    </row>
    <row r="14" spans="1:18">
      <c r="A14" s="11" t="s">
        <v>38</v>
      </c>
      <c r="B14" s="7">
        <v>176</v>
      </c>
      <c r="C14" s="7">
        <v>176</v>
      </c>
      <c r="D14" s="7">
        <v>175</v>
      </c>
      <c r="E14" s="7">
        <v>172</v>
      </c>
      <c r="F14" s="7">
        <v>172</v>
      </c>
      <c r="G14" s="7">
        <v>170</v>
      </c>
      <c r="H14" s="7">
        <v>171</v>
      </c>
      <c r="I14" s="7">
        <v>173</v>
      </c>
      <c r="J14" s="7">
        <v>173</v>
      </c>
      <c r="K14" s="7">
        <v>169</v>
      </c>
      <c r="L14" s="7">
        <v>172</v>
      </c>
      <c r="M14" s="7">
        <v>170</v>
      </c>
      <c r="N14" s="7">
        <v>159</v>
      </c>
      <c r="P14" s="8" t="str">
        <f t="shared" si="1"/>
        <v>GUAM</v>
      </c>
      <c r="Q14" s="9">
        <f t="shared" si="2"/>
        <v>-17</v>
      </c>
      <c r="R14" s="10">
        <f t="shared" si="3"/>
        <v>-9.6590909090909088E-2</v>
      </c>
    </row>
    <row r="15" spans="1:18">
      <c r="A15" s="8" t="s">
        <v>39</v>
      </c>
      <c r="B15" s="9">
        <v>60750</v>
      </c>
      <c r="C15" s="9">
        <v>60704</v>
      </c>
      <c r="D15" s="9">
        <v>60538</v>
      </c>
      <c r="E15" s="9">
        <v>61207</v>
      </c>
      <c r="F15" s="9">
        <v>61177</v>
      </c>
      <c r="G15" s="9">
        <v>61122</v>
      </c>
      <c r="H15" s="9">
        <v>61095</v>
      </c>
      <c r="I15" s="9">
        <v>60982</v>
      </c>
      <c r="J15" s="9">
        <v>60959</v>
      </c>
      <c r="K15" s="9">
        <v>61012</v>
      </c>
      <c r="L15" s="9">
        <v>61662</v>
      </c>
      <c r="M15" s="9">
        <v>61599</v>
      </c>
      <c r="N15" s="9">
        <v>63423</v>
      </c>
      <c r="P15" s="11" t="str">
        <f t="shared" si="1"/>
        <v>HAWAII</v>
      </c>
      <c r="Q15" s="7">
        <f t="shared" si="2"/>
        <v>2673</v>
      </c>
      <c r="R15" s="12">
        <f t="shared" si="3"/>
        <v>4.3999999999999997E-2</v>
      </c>
    </row>
    <row r="16" spans="1:18">
      <c r="A16" s="11" t="s">
        <v>40</v>
      </c>
      <c r="B16" s="7">
        <v>5128</v>
      </c>
      <c r="C16" s="7">
        <v>5128</v>
      </c>
      <c r="D16" s="7">
        <v>5140</v>
      </c>
      <c r="E16" s="7">
        <v>5131</v>
      </c>
      <c r="F16" s="7">
        <v>5106</v>
      </c>
      <c r="G16" s="7">
        <v>5058</v>
      </c>
      <c r="H16" s="7">
        <v>5041</v>
      </c>
      <c r="I16" s="7">
        <v>5028</v>
      </c>
      <c r="J16" s="7">
        <v>4986</v>
      </c>
      <c r="K16" s="7">
        <v>4883</v>
      </c>
      <c r="L16" s="7">
        <v>4844</v>
      </c>
      <c r="M16" s="7">
        <v>4802</v>
      </c>
      <c r="N16" s="7">
        <v>4773</v>
      </c>
      <c r="P16" s="8" t="str">
        <f t="shared" si="1"/>
        <v>IDAHO</v>
      </c>
      <c r="Q16" s="9">
        <f t="shared" si="2"/>
        <v>-355</v>
      </c>
      <c r="R16" s="10">
        <f t="shared" si="3"/>
        <v>-6.9227769110764434E-2</v>
      </c>
    </row>
    <row r="17" spans="1:18">
      <c r="A17" s="8" t="s">
        <v>41</v>
      </c>
      <c r="B17" s="9">
        <v>31780</v>
      </c>
      <c r="C17" s="9">
        <v>31717</v>
      </c>
      <c r="D17" s="9">
        <v>31639</v>
      </c>
      <c r="E17" s="9">
        <v>31567</v>
      </c>
      <c r="F17" s="9">
        <v>31430</v>
      </c>
      <c r="G17" s="9">
        <v>31292</v>
      </c>
      <c r="H17" s="9">
        <v>30992</v>
      </c>
      <c r="I17" s="9">
        <v>30872</v>
      </c>
      <c r="J17" s="9">
        <v>30807</v>
      </c>
      <c r="K17" s="9">
        <v>30710</v>
      </c>
      <c r="L17" s="9">
        <v>30540</v>
      </c>
      <c r="M17" s="9">
        <v>30365</v>
      </c>
      <c r="N17" s="9">
        <v>30219</v>
      </c>
      <c r="P17" s="11" t="str">
        <f t="shared" si="1"/>
        <v>ILLINOIS</v>
      </c>
      <c r="Q17" s="7">
        <f t="shared" si="2"/>
        <v>-1561</v>
      </c>
      <c r="R17" s="12">
        <f t="shared" si="3"/>
        <v>-4.911894273127753E-2</v>
      </c>
    </row>
    <row r="18" spans="1:18">
      <c r="A18" s="11" t="s">
        <v>42</v>
      </c>
      <c r="B18" s="7">
        <v>15688</v>
      </c>
      <c r="C18" s="7">
        <v>15640</v>
      </c>
      <c r="D18" s="7">
        <v>15658</v>
      </c>
      <c r="E18" s="7">
        <v>15658</v>
      </c>
      <c r="F18" s="7">
        <v>15565</v>
      </c>
      <c r="G18" s="7">
        <v>15481</v>
      </c>
      <c r="H18" s="7">
        <v>15417</v>
      </c>
      <c r="I18" s="7">
        <v>15387</v>
      </c>
      <c r="J18" s="7">
        <v>15355</v>
      </c>
      <c r="K18" s="7">
        <v>15314</v>
      </c>
      <c r="L18" s="7">
        <v>15259</v>
      </c>
      <c r="M18" s="7">
        <v>15244</v>
      </c>
      <c r="N18" s="7">
        <v>15172</v>
      </c>
      <c r="P18" s="8" t="str">
        <f t="shared" si="1"/>
        <v>INDIANA</v>
      </c>
      <c r="Q18" s="9">
        <f t="shared" si="2"/>
        <v>-516</v>
      </c>
      <c r="R18" s="10">
        <f t="shared" si="3"/>
        <v>-3.2891381947985722E-2</v>
      </c>
    </row>
    <row r="19" spans="1:18">
      <c r="A19" s="8" t="s">
        <v>43</v>
      </c>
      <c r="B19" s="9">
        <v>9659</v>
      </c>
      <c r="C19" s="9">
        <v>9582</v>
      </c>
      <c r="D19" s="9">
        <v>9561</v>
      </c>
      <c r="E19" s="9">
        <v>9542</v>
      </c>
      <c r="F19" s="9">
        <v>9497</v>
      </c>
      <c r="G19" s="9">
        <v>9445</v>
      </c>
      <c r="H19" s="9">
        <v>9381</v>
      </c>
      <c r="I19" s="9">
        <v>9333</v>
      </c>
      <c r="J19" s="9">
        <v>9316</v>
      </c>
      <c r="K19" s="9">
        <v>9268</v>
      </c>
      <c r="L19" s="9">
        <v>9240</v>
      </c>
      <c r="M19" s="9">
        <v>9200</v>
      </c>
      <c r="N19" s="9">
        <v>9122</v>
      </c>
      <c r="P19" s="11" t="str">
        <f t="shared" si="1"/>
        <v>IOWA</v>
      </c>
      <c r="Q19" s="7">
        <f t="shared" si="2"/>
        <v>-537</v>
      </c>
      <c r="R19" s="12">
        <f t="shared" si="3"/>
        <v>-5.5595817372398798E-2</v>
      </c>
    </row>
    <row r="20" spans="1:18">
      <c r="A20" s="11" t="s">
        <v>44</v>
      </c>
      <c r="B20" s="7">
        <v>6919</v>
      </c>
      <c r="C20" s="7">
        <v>6887</v>
      </c>
      <c r="D20" s="7">
        <v>6879</v>
      </c>
      <c r="E20" s="7">
        <v>6844</v>
      </c>
      <c r="F20" s="7">
        <v>6805</v>
      </c>
      <c r="G20" s="7">
        <v>6773</v>
      </c>
      <c r="H20" s="7">
        <v>6739</v>
      </c>
      <c r="I20" s="7">
        <v>6696</v>
      </c>
      <c r="J20" s="7">
        <v>6680</v>
      </c>
      <c r="K20" s="7">
        <v>6645</v>
      </c>
      <c r="L20" s="7">
        <v>6598</v>
      </c>
      <c r="M20" s="7">
        <v>6586</v>
      </c>
      <c r="N20" s="7">
        <v>6533</v>
      </c>
      <c r="P20" s="8" t="str">
        <f t="shared" si="1"/>
        <v>KANSAS</v>
      </c>
      <c r="Q20" s="9">
        <f t="shared" si="2"/>
        <v>-386</v>
      </c>
      <c r="R20" s="10">
        <f t="shared" si="3"/>
        <v>-5.5788408729585202E-2</v>
      </c>
    </row>
    <row r="21" spans="1:18">
      <c r="A21" s="8" t="s">
        <v>45</v>
      </c>
      <c r="B21" s="9">
        <v>18179</v>
      </c>
      <c r="C21" s="9">
        <v>18319</v>
      </c>
      <c r="D21" s="9">
        <v>18314</v>
      </c>
      <c r="E21" s="9">
        <v>17561</v>
      </c>
      <c r="F21" s="9">
        <v>17492</v>
      </c>
      <c r="G21" s="9">
        <v>17371</v>
      </c>
      <c r="H21" s="9">
        <v>17328</v>
      </c>
      <c r="I21" s="9">
        <v>17327</v>
      </c>
      <c r="J21" s="9">
        <v>17270</v>
      </c>
      <c r="K21" s="9">
        <v>17157</v>
      </c>
      <c r="L21" s="9">
        <v>17079</v>
      </c>
      <c r="M21" s="9">
        <v>17006</v>
      </c>
      <c r="N21" s="9">
        <v>17002</v>
      </c>
      <c r="P21" s="11" t="str">
        <f t="shared" si="1"/>
        <v>KENTUCKY</v>
      </c>
      <c r="Q21" s="7">
        <f t="shared" si="2"/>
        <v>-1177</v>
      </c>
      <c r="R21" s="12">
        <f t="shared" si="3"/>
        <v>-6.474503548049948E-2</v>
      </c>
    </row>
    <row r="22" spans="1:18">
      <c r="A22" s="11" t="s">
        <v>46</v>
      </c>
      <c r="B22" s="7">
        <v>425066</v>
      </c>
      <c r="C22" s="7">
        <v>422597</v>
      </c>
      <c r="D22" s="7">
        <v>420877</v>
      </c>
      <c r="E22" s="7">
        <v>418151</v>
      </c>
      <c r="F22" s="7">
        <v>415921</v>
      </c>
      <c r="G22" s="7">
        <v>414253</v>
      </c>
      <c r="H22" s="7">
        <v>413229</v>
      </c>
      <c r="I22" s="7">
        <v>412230</v>
      </c>
      <c r="J22" s="7">
        <v>411016</v>
      </c>
      <c r="K22" s="7">
        <v>409687</v>
      </c>
      <c r="L22" s="7">
        <v>407967</v>
      </c>
      <c r="M22" s="7">
        <v>406031</v>
      </c>
      <c r="N22" s="7">
        <v>401954</v>
      </c>
      <c r="P22" s="8" t="str">
        <f t="shared" si="1"/>
        <v>LOUISIANA</v>
      </c>
      <c r="Q22" s="9">
        <f t="shared" si="2"/>
        <v>-23112</v>
      </c>
      <c r="R22" s="10">
        <f t="shared" si="3"/>
        <v>-5.437273270503875E-2</v>
      </c>
    </row>
    <row r="23" spans="1:18">
      <c r="A23" s="8" t="s">
        <v>47</v>
      </c>
      <c r="B23" s="9">
        <v>8677</v>
      </c>
      <c r="C23" s="9">
        <v>8642</v>
      </c>
      <c r="D23" s="9">
        <v>8649</v>
      </c>
      <c r="E23" s="9">
        <v>8644</v>
      </c>
      <c r="F23" s="9">
        <v>8554</v>
      </c>
      <c r="G23" s="9">
        <v>8509</v>
      </c>
      <c r="H23" s="9">
        <v>8501</v>
      </c>
      <c r="I23" s="9">
        <v>8479</v>
      </c>
      <c r="J23" s="9">
        <v>8456</v>
      </c>
      <c r="K23" s="9">
        <v>8438</v>
      </c>
      <c r="L23" s="9">
        <v>8432</v>
      </c>
      <c r="M23" s="9">
        <v>8433</v>
      </c>
      <c r="N23" s="9">
        <v>8416</v>
      </c>
      <c r="P23" s="11" t="str">
        <f t="shared" si="1"/>
        <v>MAINE</v>
      </c>
      <c r="Q23" s="7">
        <f t="shared" si="2"/>
        <v>-261</v>
      </c>
      <c r="R23" s="12">
        <f t="shared" si="3"/>
        <v>-3.0079520571626137E-2</v>
      </c>
    </row>
    <row r="24" spans="1:18">
      <c r="A24" s="11" t="s">
        <v>48</v>
      </c>
      <c r="B24" s="7">
        <v>62904</v>
      </c>
      <c r="C24" s="7">
        <v>62901</v>
      </c>
      <c r="D24" s="7">
        <v>62921</v>
      </c>
      <c r="E24" s="7">
        <v>62841</v>
      </c>
      <c r="F24" s="7">
        <v>62643</v>
      </c>
      <c r="G24" s="7">
        <v>62365</v>
      </c>
      <c r="H24" s="7">
        <v>62250</v>
      </c>
      <c r="I24" s="7">
        <v>62067</v>
      </c>
      <c r="J24" s="7">
        <v>61960</v>
      </c>
      <c r="K24" s="7">
        <v>61895</v>
      </c>
      <c r="L24" s="7">
        <v>61916</v>
      </c>
      <c r="M24" s="7">
        <v>61773</v>
      </c>
      <c r="N24" s="7">
        <v>61544</v>
      </c>
      <c r="P24" s="8" t="str">
        <f t="shared" si="1"/>
        <v>MARYLAND</v>
      </c>
      <c r="Q24" s="9">
        <f t="shared" si="2"/>
        <v>-1360</v>
      </c>
      <c r="R24" s="10">
        <f t="shared" si="3"/>
        <v>-2.1620246725168511E-2</v>
      </c>
    </row>
    <row r="25" spans="1:18">
      <c r="A25" s="8" t="s">
        <v>49</v>
      </c>
      <c r="B25" s="9">
        <v>57193</v>
      </c>
      <c r="C25" s="9">
        <v>57154</v>
      </c>
      <c r="D25" s="9">
        <v>57807</v>
      </c>
      <c r="E25" s="9">
        <v>58214</v>
      </c>
      <c r="F25" s="9">
        <v>58098</v>
      </c>
      <c r="G25" s="9">
        <v>57906</v>
      </c>
      <c r="H25" s="9">
        <v>57798</v>
      </c>
      <c r="I25" s="9">
        <v>57691</v>
      </c>
      <c r="J25" s="9">
        <v>57661</v>
      </c>
      <c r="K25" s="9">
        <v>57562</v>
      </c>
      <c r="L25" s="9">
        <v>57332</v>
      </c>
      <c r="M25" s="9">
        <v>57251</v>
      </c>
      <c r="N25" s="9">
        <v>57160</v>
      </c>
      <c r="P25" s="11" t="str">
        <f t="shared" si="1"/>
        <v>MASSACHUSETTS</v>
      </c>
      <c r="Q25" s="7">
        <f t="shared" si="2"/>
        <v>-33</v>
      </c>
      <c r="R25" s="12">
        <f t="shared" si="3"/>
        <v>-5.7699368803874602E-4</v>
      </c>
    </row>
    <row r="26" spans="1:18">
      <c r="A26" s="11" t="s">
        <v>50</v>
      </c>
      <c r="B26" s="7">
        <v>19425</v>
      </c>
      <c r="C26" s="7">
        <v>19482</v>
      </c>
      <c r="D26" s="7">
        <v>19441</v>
      </c>
      <c r="E26" s="7">
        <v>19383</v>
      </c>
      <c r="F26" s="7">
        <v>19306</v>
      </c>
      <c r="G26" s="7">
        <v>19239</v>
      </c>
      <c r="H26" s="7">
        <v>19160</v>
      </c>
      <c r="I26" s="7">
        <v>19095</v>
      </c>
      <c r="J26" s="7">
        <v>19065</v>
      </c>
      <c r="K26" s="7">
        <v>19029</v>
      </c>
      <c r="L26" s="7">
        <v>19041</v>
      </c>
      <c r="M26" s="7">
        <v>19118</v>
      </c>
      <c r="N26" s="7">
        <v>19134</v>
      </c>
      <c r="P26" s="8" t="str">
        <f t="shared" si="1"/>
        <v>MICHIGAN</v>
      </c>
      <c r="Q26" s="9">
        <f t="shared" si="2"/>
        <v>-291</v>
      </c>
      <c r="R26" s="10">
        <f t="shared" si="3"/>
        <v>-1.4980694980694981E-2</v>
      </c>
    </row>
    <row r="27" spans="1:18">
      <c r="A27" s="8" t="s">
        <v>51</v>
      </c>
      <c r="B27" s="9">
        <v>6724</v>
      </c>
      <c r="C27" s="9">
        <v>6697</v>
      </c>
      <c r="D27" s="9">
        <v>6665</v>
      </c>
      <c r="E27" s="9">
        <v>6618</v>
      </c>
      <c r="F27" s="9">
        <v>6590</v>
      </c>
      <c r="G27" s="9">
        <v>6546</v>
      </c>
      <c r="H27" s="9">
        <v>6525</v>
      </c>
      <c r="I27" s="9">
        <v>6520</v>
      </c>
      <c r="J27" s="9">
        <v>6495</v>
      </c>
      <c r="K27" s="9">
        <v>6440</v>
      </c>
      <c r="L27" s="9">
        <v>6350</v>
      </c>
      <c r="M27" s="9">
        <v>6318</v>
      </c>
      <c r="N27" s="9">
        <v>6289</v>
      </c>
      <c r="P27" s="11" t="str">
        <f t="shared" si="1"/>
        <v>MINNESOTA</v>
      </c>
      <c r="Q27" s="7">
        <f t="shared" si="2"/>
        <v>-435</v>
      </c>
      <c r="R27" s="12">
        <f t="shared" si="3"/>
        <v>-6.4693634741225456E-2</v>
      </c>
    </row>
    <row r="28" spans="1:18">
      <c r="A28" s="11" t="s">
        <v>52</v>
      </c>
      <c r="B28" s="7">
        <v>51512</v>
      </c>
      <c r="C28" s="7">
        <v>51234</v>
      </c>
      <c r="D28" s="7">
        <v>50930</v>
      </c>
      <c r="E28" s="7">
        <v>50649</v>
      </c>
      <c r="F28" s="7">
        <v>50347</v>
      </c>
      <c r="G28" s="7">
        <v>50066</v>
      </c>
      <c r="H28" s="7">
        <v>49874</v>
      </c>
      <c r="I28" s="7">
        <v>49686</v>
      </c>
      <c r="J28" s="7">
        <v>49430</v>
      </c>
      <c r="K28" s="7">
        <v>49201</v>
      </c>
      <c r="L28" s="7">
        <v>48930</v>
      </c>
      <c r="M28" s="7">
        <v>48680</v>
      </c>
      <c r="N28" s="7">
        <v>48228</v>
      </c>
      <c r="P28" s="8" t="str">
        <f t="shared" si="1"/>
        <v>MISSISSIPPI</v>
      </c>
      <c r="Q28" s="9">
        <f t="shared" si="2"/>
        <v>-3284</v>
      </c>
      <c r="R28" s="10">
        <f t="shared" si="3"/>
        <v>-6.3752135424755399E-2</v>
      </c>
    </row>
    <row r="29" spans="1:18">
      <c r="A29" s="8" t="s">
        <v>53</v>
      </c>
      <c r="B29" s="9">
        <v>15287</v>
      </c>
      <c r="C29" s="9">
        <v>15236</v>
      </c>
      <c r="D29" s="9">
        <v>15196</v>
      </c>
      <c r="E29" s="9">
        <v>15142</v>
      </c>
      <c r="F29" s="9">
        <v>14932</v>
      </c>
      <c r="G29" s="9">
        <v>14860</v>
      </c>
      <c r="H29" s="9">
        <v>14819</v>
      </c>
      <c r="I29" s="9">
        <v>14751</v>
      </c>
      <c r="J29" s="9">
        <v>14706</v>
      </c>
      <c r="K29" s="9">
        <v>14648</v>
      </c>
      <c r="L29" s="9">
        <v>14551</v>
      </c>
      <c r="M29" s="9">
        <v>14493</v>
      </c>
      <c r="N29" s="9">
        <v>14369</v>
      </c>
      <c r="P29" s="11" t="str">
        <f t="shared" si="1"/>
        <v>MISSOURI</v>
      </c>
      <c r="Q29" s="7">
        <f t="shared" si="2"/>
        <v>-918</v>
      </c>
      <c r="R29" s="12">
        <f t="shared" si="3"/>
        <v>-6.0051023745666253E-2</v>
      </c>
    </row>
    <row r="30" spans="1:18">
      <c r="A30" s="11" t="s">
        <v>54</v>
      </c>
      <c r="B30" s="7">
        <v>3892</v>
      </c>
      <c r="C30" s="7">
        <v>3901</v>
      </c>
      <c r="D30" s="7">
        <v>3868</v>
      </c>
      <c r="E30" s="7">
        <v>3863</v>
      </c>
      <c r="F30" s="7">
        <v>3850</v>
      </c>
      <c r="G30" s="7">
        <v>3838</v>
      </c>
      <c r="H30" s="7">
        <v>3814</v>
      </c>
      <c r="I30" s="7">
        <v>3816</v>
      </c>
      <c r="J30" s="7">
        <v>3807</v>
      </c>
      <c r="K30" s="7">
        <v>3777</v>
      </c>
      <c r="L30" s="7">
        <v>3732</v>
      </c>
      <c r="M30" s="7">
        <v>3728</v>
      </c>
      <c r="N30" s="7">
        <v>3692</v>
      </c>
      <c r="P30" s="8" t="str">
        <f t="shared" si="1"/>
        <v>MONTANA</v>
      </c>
      <c r="Q30" s="9">
        <f t="shared" si="2"/>
        <v>-200</v>
      </c>
      <c r="R30" s="10">
        <f t="shared" si="3"/>
        <v>-5.1387461459403906E-2</v>
      </c>
    </row>
    <row r="31" spans="1:18">
      <c r="A31" s="8" t="s">
        <v>55</v>
      </c>
      <c r="B31" s="9">
        <v>2</v>
      </c>
      <c r="C31" s="9">
        <v>2</v>
      </c>
      <c r="D31" s="9">
        <v>3</v>
      </c>
      <c r="E31" s="9">
        <v>3</v>
      </c>
      <c r="F31" s="9">
        <v>3</v>
      </c>
      <c r="G31" s="9">
        <v>3</v>
      </c>
      <c r="H31" s="9">
        <v>3</v>
      </c>
      <c r="I31" s="9">
        <v>3</v>
      </c>
      <c r="J31" s="9">
        <v>3</v>
      </c>
      <c r="K31" s="9">
        <v>3</v>
      </c>
      <c r="L31" s="9">
        <v>3</v>
      </c>
      <c r="M31" s="9">
        <v>3</v>
      </c>
      <c r="N31" s="9">
        <v>3</v>
      </c>
      <c r="P31" s="11" t="str">
        <f t="shared" si="1"/>
        <v>N. MARIANA ISLAND</v>
      </c>
      <c r="Q31" s="7">
        <f t="shared" si="2"/>
        <v>1</v>
      </c>
      <c r="R31" s="12">
        <f t="shared" si="3"/>
        <v>0.5</v>
      </c>
    </row>
    <row r="32" spans="1:18">
      <c r="A32" s="11" t="s">
        <v>56</v>
      </c>
      <c r="B32" s="7">
        <v>7515</v>
      </c>
      <c r="C32" s="7">
        <v>7482</v>
      </c>
      <c r="D32" s="7">
        <v>7467</v>
      </c>
      <c r="E32" s="7">
        <v>7466</v>
      </c>
      <c r="F32" s="7">
        <v>7400</v>
      </c>
      <c r="G32" s="7">
        <v>7373</v>
      </c>
      <c r="H32" s="7">
        <v>7354</v>
      </c>
      <c r="I32" s="7">
        <v>7326</v>
      </c>
      <c r="J32" s="7">
        <v>7321</v>
      </c>
      <c r="K32" s="7">
        <v>7314</v>
      </c>
      <c r="L32" s="7">
        <v>7317</v>
      </c>
      <c r="M32" s="7">
        <v>7280</v>
      </c>
      <c r="N32" s="7">
        <v>7219</v>
      </c>
      <c r="P32" s="8" t="str">
        <f t="shared" si="1"/>
        <v>NEBRASKA</v>
      </c>
      <c r="Q32" s="9">
        <f t="shared" si="2"/>
        <v>-296</v>
      </c>
      <c r="R32" s="10">
        <f t="shared" si="3"/>
        <v>-3.9387890884896873E-2</v>
      </c>
    </row>
    <row r="33" spans="1:18">
      <c r="A33" s="8" t="s">
        <v>57</v>
      </c>
      <c r="B33" s="9">
        <v>9310</v>
      </c>
      <c r="C33" s="9">
        <v>9284</v>
      </c>
      <c r="D33" s="9">
        <v>9267</v>
      </c>
      <c r="E33" s="9">
        <v>9232</v>
      </c>
      <c r="F33" s="9">
        <v>9188</v>
      </c>
      <c r="G33" s="9">
        <v>9134</v>
      </c>
      <c r="H33" s="9">
        <v>9121</v>
      </c>
      <c r="I33" s="9">
        <v>9117</v>
      </c>
      <c r="J33" s="9">
        <v>9086</v>
      </c>
      <c r="K33" s="9">
        <v>9031</v>
      </c>
      <c r="L33" s="9">
        <v>9002</v>
      </c>
      <c r="M33" s="9">
        <v>8979</v>
      </c>
      <c r="N33" s="9">
        <v>8923</v>
      </c>
      <c r="P33" s="11" t="str">
        <f t="shared" si="1"/>
        <v>NEVADA</v>
      </c>
      <c r="Q33" s="7">
        <f t="shared" si="2"/>
        <v>-387</v>
      </c>
      <c r="R33" s="12">
        <f t="shared" si="3"/>
        <v>-4.1568206229860363E-2</v>
      </c>
    </row>
    <row r="34" spans="1:18">
      <c r="A34" s="11" t="s">
        <v>58</v>
      </c>
      <c r="B34" s="7">
        <v>7593</v>
      </c>
      <c r="C34" s="7">
        <v>7577</v>
      </c>
      <c r="D34" s="7">
        <v>7560</v>
      </c>
      <c r="E34" s="7">
        <v>7543</v>
      </c>
      <c r="F34" s="7">
        <v>7525</v>
      </c>
      <c r="G34" s="7">
        <v>7500</v>
      </c>
      <c r="H34" s="7">
        <v>7479</v>
      </c>
      <c r="I34" s="7">
        <v>7469</v>
      </c>
      <c r="J34" s="7">
        <v>7408</v>
      </c>
      <c r="K34" s="7">
        <v>7358</v>
      </c>
      <c r="L34" s="7">
        <v>7369</v>
      </c>
      <c r="M34" s="7">
        <v>7209</v>
      </c>
      <c r="N34" s="7">
        <v>7087</v>
      </c>
      <c r="P34" s="8" t="str">
        <f t="shared" ref="P34:P57" si="4">A34</f>
        <v>NEW HAMPSHIRE</v>
      </c>
      <c r="Q34" s="9">
        <f t="shared" ref="Q34:Q57" si="5">N34 - B34</f>
        <v>-506</v>
      </c>
      <c r="R34" s="10">
        <f t="shared" ref="R34:R57" si="6">IF(B34, (N34-B34)/B34, 0)</f>
        <v>-6.6640326616620574E-2</v>
      </c>
    </row>
    <row r="35" spans="1:18">
      <c r="A35" s="8" t="s">
        <v>59</v>
      </c>
      <c r="B35" s="9">
        <v>199487</v>
      </c>
      <c r="C35" s="9">
        <v>199154</v>
      </c>
      <c r="D35" s="9">
        <v>198854</v>
      </c>
      <c r="E35" s="9">
        <v>198146</v>
      </c>
      <c r="F35" s="9">
        <v>197522</v>
      </c>
      <c r="G35" s="9">
        <v>196921</v>
      </c>
      <c r="H35" s="9">
        <v>196515</v>
      </c>
      <c r="I35" s="9">
        <v>196194</v>
      </c>
      <c r="J35" s="9">
        <v>196006</v>
      </c>
      <c r="K35" s="9">
        <v>195479</v>
      </c>
      <c r="L35" s="9">
        <v>195043</v>
      </c>
      <c r="M35" s="9">
        <v>194643</v>
      </c>
      <c r="N35" s="9">
        <v>193955</v>
      </c>
      <c r="P35" s="11" t="str">
        <f t="shared" si="4"/>
        <v>NEW JERSEY</v>
      </c>
      <c r="Q35" s="7">
        <f t="shared" si="5"/>
        <v>-5532</v>
      </c>
      <c r="R35" s="12">
        <f t="shared" si="6"/>
        <v>-2.7731130349346073E-2</v>
      </c>
    </row>
    <row r="36" spans="1:18">
      <c r="A36" s="11" t="s">
        <v>60</v>
      </c>
      <c r="B36" s="7">
        <v>13398</v>
      </c>
      <c r="C36" s="7">
        <v>13574</v>
      </c>
      <c r="D36" s="7">
        <v>13586</v>
      </c>
      <c r="E36" s="7">
        <v>13590</v>
      </c>
      <c r="F36" s="7">
        <v>13672</v>
      </c>
      <c r="G36" s="7">
        <v>13664</v>
      </c>
      <c r="H36" s="7">
        <v>13630</v>
      </c>
      <c r="I36" s="7">
        <v>13615</v>
      </c>
      <c r="J36" s="7">
        <v>13583</v>
      </c>
      <c r="K36" s="7">
        <v>13551</v>
      </c>
      <c r="L36" s="7">
        <v>13508</v>
      </c>
      <c r="M36" s="7">
        <v>13492</v>
      </c>
      <c r="N36" s="7">
        <v>13452</v>
      </c>
      <c r="P36" s="8" t="str">
        <f t="shared" si="4"/>
        <v>NEW MEXICO</v>
      </c>
      <c r="Q36" s="9">
        <f t="shared" si="5"/>
        <v>54</v>
      </c>
      <c r="R36" s="10">
        <f t="shared" si="6"/>
        <v>4.0304523063143752E-3</v>
      </c>
    </row>
    <row r="37" spans="1:18">
      <c r="A37" s="8" t="s">
        <v>61</v>
      </c>
      <c r="B37" s="9">
        <v>167330</v>
      </c>
      <c r="C37" s="9">
        <v>168435</v>
      </c>
      <c r="D37" s="9">
        <v>168211</v>
      </c>
      <c r="E37" s="9">
        <v>167715</v>
      </c>
      <c r="F37" s="9">
        <v>167072</v>
      </c>
      <c r="G37" s="9">
        <v>166637</v>
      </c>
      <c r="H37" s="9">
        <v>166012</v>
      </c>
      <c r="I37" s="9">
        <v>165581</v>
      </c>
      <c r="J37" s="9">
        <v>165123</v>
      </c>
      <c r="K37" s="9">
        <v>164980</v>
      </c>
      <c r="L37" s="9">
        <v>164305</v>
      </c>
      <c r="M37" s="9">
        <v>164171</v>
      </c>
      <c r="N37" s="9">
        <v>163503</v>
      </c>
      <c r="P37" s="11" t="str">
        <f t="shared" si="4"/>
        <v>NEW YORK</v>
      </c>
      <c r="Q37" s="7">
        <f t="shared" si="5"/>
        <v>-3827</v>
      </c>
      <c r="R37" s="12">
        <f t="shared" si="6"/>
        <v>-2.2870973525369032E-2</v>
      </c>
    </row>
    <row r="38" spans="1:18">
      <c r="A38" s="11" t="s">
        <v>62</v>
      </c>
      <c r="B38" s="7">
        <v>132591</v>
      </c>
      <c r="C38" s="7">
        <v>132620</v>
      </c>
      <c r="D38" s="7">
        <v>133317</v>
      </c>
      <c r="E38" s="7">
        <v>133406</v>
      </c>
      <c r="F38" s="7">
        <v>132900</v>
      </c>
      <c r="G38" s="7">
        <v>132042</v>
      </c>
      <c r="H38" s="7">
        <v>131683</v>
      </c>
      <c r="I38" s="7">
        <v>131426</v>
      </c>
      <c r="J38" s="7">
        <v>131151</v>
      </c>
      <c r="K38" s="7">
        <v>130818</v>
      </c>
      <c r="L38" s="7">
        <v>130445</v>
      </c>
      <c r="M38" s="7">
        <v>130085</v>
      </c>
      <c r="N38" s="7">
        <v>129308</v>
      </c>
      <c r="P38" s="8" t="str">
        <f t="shared" si="4"/>
        <v>NORTH CAROLINA</v>
      </c>
      <c r="Q38" s="9">
        <f t="shared" si="5"/>
        <v>-3283</v>
      </c>
      <c r="R38" s="10">
        <f t="shared" si="6"/>
        <v>-2.476035326681298E-2</v>
      </c>
    </row>
    <row r="39" spans="1:18">
      <c r="A39" s="8" t="s">
        <v>63</v>
      </c>
      <c r="B39" s="9">
        <v>5959</v>
      </c>
      <c r="C39" s="9">
        <v>5960</v>
      </c>
      <c r="D39" s="9">
        <v>5951</v>
      </c>
      <c r="E39" s="9">
        <v>5910</v>
      </c>
      <c r="F39" s="9">
        <v>5857</v>
      </c>
      <c r="G39" s="9">
        <v>5834</v>
      </c>
      <c r="H39" s="9">
        <v>5828</v>
      </c>
      <c r="I39" s="9">
        <v>5822</v>
      </c>
      <c r="J39" s="9">
        <v>5799</v>
      </c>
      <c r="K39" s="9">
        <v>5738</v>
      </c>
      <c r="L39" s="9">
        <v>5692</v>
      </c>
      <c r="M39" s="9">
        <v>5665</v>
      </c>
      <c r="N39" s="9">
        <v>5644</v>
      </c>
      <c r="P39" s="11" t="str">
        <f t="shared" si="4"/>
        <v>NORTH DAKOTA</v>
      </c>
      <c r="Q39" s="7">
        <f t="shared" si="5"/>
        <v>-315</v>
      </c>
      <c r="R39" s="12">
        <f t="shared" si="6"/>
        <v>-5.2861218325222351E-2</v>
      </c>
    </row>
    <row r="40" spans="1:18">
      <c r="A40" s="11" t="s">
        <v>64</v>
      </c>
      <c r="B40" s="7">
        <v>22977</v>
      </c>
      <c r="C40" s="7">
        <v>22924</v>
      </c>
      <c r="D40" s="7">
        <v>22866</v>
      </c>
      <c r="E40" s="7">
        <v>22832</v>
      </c>
      <c r="F40" s="7">
        <v>22675</v>
      </c>
      <c r="G40" s="7">
        <v>22487</v>
      </c>
      <c r="H40" s="7">
        <v>22368</v>
      </c>
      <c r="I40" s="7">
        <v>22192</v>
      </c>
      <c r="J40" s="7">
        <v>22118</v>
      </c>
      <c r="K40" s="7">
        <v>22053</v>
      </c>
      <c r="L40" s="7">
        <v>22023</v>
      </c>
      <c r="M40" s="7">
        <v>22000</v>
      </c>
      <c r="N40" s="7">
        <v>21869</v>
      </c>
      <c r="P40" s="8" t="str">
        <f t="shared" si="4"/>
        <v>OHIO</v>
      </c>
      <c r="Q40" s="9">
        <f t="shared" si="5"/>
        <v>-1108</v>
      </c>
      <c r="R40" s="10">
        <f t="shared" si="6"/>
        <v>-4.8222135178656915E-2</v>
      </c>
    </row>
    <row r="41" spans="1:18">
      <c r="A41" s="8" t="s">
        <v>65</v>
      </c>
      <c r="B41" s="9">
        <v>8911</v>
      </c>
      <c r="C41" s="9">
        <v>8855</v>
      </c>
      <c r="D41" s="9">
        <v>8792</v>
      </c>
      <c r="E41" s="9">
        <v>8755</v>
      </c>
      <c r="F41" s="9">
        <v>8692</v>
      </c>
      <c r="G41" s="9">
        <v>8624</v>
      </c>
      <c r="H41" s="9">
        <v>8595</v>
      </c>
      <c r="I41" s="9">
        <v>8562</v>
      </c>
      <c r="J41" s="9">
        <v>8530</v>
      </c>
      <c r="K41" s="9">
        <v>8481</v>
      </c>
      <c r="L41" s="9">
        <v>8430</v>
      </c>
      <c r="M41" s="9">
        <v>8338</v>
      </c>
      <c r="N41" s="9">
        <v>8251</v>
      </c>
      <c r="P41" s="11" t="str">
        <f t="shared" si="4"/>
        <v>OKLAHOMA</v>
      </c>
      <c r="Q41" s="7">
        <f t="shared" si="5"/>
        <v>-660</v>
      </c>
      <c r="R41" s="12">
        <f t="shared" si="6"/>
        <v>-7.4065761418471557E-2</v>
      </c>
    </row>
    <row r="42" spans="1:18">
      <c r="A42" s="11" t="s">
        <v>66</v>
      </c>
      <c r="B42" s="7">
        <v>23278</v>
      </c>
      <c r="C42" s="7">
        <v>23367</v>
      </c>
      <c r="D42" s="7">
        <v>23296</v>
      </c>
      <c r="E42" s="7">
        <v>23274</v>
      </c>
      <c r="F42" s="7">
        <v>23144</v>
      </c>
      <c r="G42" s="7">
        <v>23026</v>
      </c>
      <c r="H42" s="7">
        <v>22929</v>
      </c>
      <c r="I42" s="7">
        <v>22936</v>
      </c>
      <c r="J42" s="7">
        <v>22890</v>
      </c>
      <c r="K42" s="7">
        <v>22841</v>
      </c>
      <c r="L42" s="7">
        <v>22781</v>
      </c>
      <c r="M42" s="7">
        <v>22524</v>
      </c>
      <c r="N42" s="7">
        <v>22387</v>
      </c>
      <c r="P42" s="8" t="str">
        <f t="shared" si="4"/>
        <v>OREGON</v>
      </c>
      <c r="Q42" s="9">
        <f t="shared" si="5"/>
        <v>-891</v>
      </c>
      <c r="R42" s="10">
        <f t="shared" si="6"/>
        <v>-3.8276484234040724E-2</v>
      </c>
    </row>
    <row r="43" spans="1:18">
      <c r="A43" s="8" t="s">
        <v>67</v>
      </c>
      <c r="B43" s="9">
        <v>43576</v>
      </c>
      <c r="C43" s="9">
        <v>43478</v>
      </c>
      <c r="D43" s="9">
        <v>43355</v>
      </c>
      <c r="E43" s="9">
        <v>43177</v>
      </c>
      <c r="F43" s="9">
        <v>42921</v>
      </c>
      <c r="G43" s="9">
        <v>42669</v>
      </c>
      <c r="H43" s="9">
        <v>42537</v>
      </c>
      <c r="I43" s="9">
        <v>42395</v>
      </c>
      <c r="J43" s="9">
        <v>42337</v>
      </c>
      <c r="K43" s="9">
        <v>42243</v>
      </c>
      <c r="L43" s="9">
        <v>42104</v>
      </c>
      <c r="M43" s="9">
        <v>42032</v>
      </c>
      <c r="N43" s="9">
        <v>41782</v>
      </c>
      <c r="P43" s="11" t="str">
        <f t="shared" si="4"/>
        <v>PENNSYLVANIA</v>
      </c>
      <c r="Q43" s="7">
        <f t="shared" si="5"/>
        <v>-1794</v>
      </c>
      <c r="R43" s="12">
        <f t="shared" si="6"/>
        <v>-4.1169451073985681E-2</v>
      </c>
    </row>
    <row r="44" spans="1:18">
      <c r="A44" s="11" t="s">
        <v>68</v>
      </c>
      <c r="B44" s="7">
        <v>10578</v>
      </c>
      <c r="C44" s="7">
        <v>10702</v>
      </c>
      <c r="D44" s="7">
        <v>10923</v>
      </c>
      <c r="E44" s="7">
        <v>11025</v>
      </c>
      <c r="F44" s="7">
        <v>11362</v>
      </c>
      <c r="G44" s="7">
        <v>10736</v>
      </c>
      <c r="H44" s="7">
        <v>10764</v>
      </c>
      <c r="I44" s="7">
        <v>10829</v>
      </c>
      <c r="J44" s="7">
        <v>10844</v>
      </c>
      <c r="K44" s="7">
        <v>10944</v>
      </c>
      <c r="L44" s="7">
        <v>11003</v>
      </c>
      <c r="M44" s="7">
        <v>10926</v>
      </c>
      <c r="N44" s="7">
        <v>10942</v>
      </c>
      <c r="P44" s="8" t="str">
        <f t="shared" si="4"/>
        <v>PUERTO RICO</v>
      </c>
      <c r="Q44" s="9">
        <f t="shared" si="5"/>
        <v>364</v>
      </c>
      <c r="R44" s="10">
        <f t="shared" si="6"/>
        <v>3.4411041784836456E-2</v>
      </c>
    </row>
    <row r="45" spans="1:18">
      <c r="A45" s="8" t="s">
        <v>69</v>
      </c>
      <c r="B45" s="9">
        <v>11591</v>
      </c>
      <c r="C45" s="9">
        <v>11588</v>
      </c>
      <c r="D45" s="9">
        <v>11588</v>
      </c>
      <c r="E45" s="9">
        <v>11568</v>
      </c>
      <c r="F45" s="9">
        <v>11508</v>
      </c>
      <c r="G45" s="9">
        <v>11473</v>
      </c>
      <c r="H45" s="9">
        <v>11481</v>
      </c>
      <c r="I45" s="9">
        <v>11466</v>
      </c>
      <c r="J45" s="9">
        <v>11441</v>
      </c>
      <c r="K45" s="9">
        <v>11471</v>
      </c>
      <c r="L45" s="9">
        <v>11469</v>
      </c>
      <c r="M45" s="9">
        <v>11445</v>
      </c>
      <c r="N45" s="9">
        <v>11403</v>
      </c>
      <c r="P45" s="11" t="str">
        <f t="shared" si="4"/>
        <v>RHODE ISLAND</v>
      </c>
      <c r="Q45" s="7">
        <f t="shared" si="5"/>
        <v>-188</v>
      </c>
      <c r="R45" s="12">
        <f t="shared" si="6"/>
        <v>-1.6219480631524459E-2</v>
      </c>
    </row>
    <row r="46" spans="1:18">
      <c r="A46" s="11" t="s">
        <v>70</v>
      </c>
      <c r="B46" s="7">
        <v>197010</v>
      </c>
      <c r="C46" s="7">
        <v>196568</v>
      </c>
      <c r="D46" s="7">
        <v>195932</v>
      </c>
      <c r="E46" s="7">
        <v>195463</v>
      </c>
      <c r="F46" s="7">
        <v>194618</v>
      </c>
      <c r="G46" s="7">
        <v>193837</v>
      </c>
      <c r="H46" s="7">
        <v>193319</v>
      </c>
      <c r="I46" s="7">
        <v>192972</v>
      </c>
      <c r="J46" s="7">
        <v>192603</v>
      </c>
      <c r="K46" s="7">
        <v>192197</v>
      </c>
      <c r="L46" s="7">
        <v>191722</v>
      </c>
      <c r="M46" s="7">
        <v>191072</v>
      </c>
      <c r="N46" s="7">
        <v>189755</v>
      </c>
      <c r="P46" s="8" t="str">
        <f t="shared" si="4"/>
        <v>SOUTH CAROLINA</v>
      </c>
      <c r="Q46" s="9">
        <f t="shared" si="5"/>
        <v>-7255</v>
      </c>
      <c r="R46" s="10">
        <f t="shared" si="6"/>
        <v>-3.6825541850667477E-2</v>
      </c>
    </row>
    <row r="47" spans="1:18">
      <c r="A47" s="8" t="s">
        <v>71</v>
      </c>
      <c r="B47" s="9">
        <v>2635</v>
      </c>
      <c r="C47" s="9">
        <v>2632</v>
      </c>
      <c r="D47" s="9">
        <v>2627</v>
      </c>
      <c r="E47" s="9">
        <v>2604</v>
      </c>
      <c r="F47" s="9">
        <v>2591</v>
      </c>
      <c r="G47" s="9">
        <v>2563</v>
      </c>
      <c r="H47" s="9">
        <v>2551</v>
      </c>
      <c r="I47" s="9">
        <v>2546</v>
      </c>
      <c r="J47" s="9">
        <v>2525</v>
      </c>
      <c r="K47" s="9">
        <v>2502</v>
      </c>
      <c r="L47" s="9">
        <v>2482</v>
      </c>
      <c r="M47" s="9">
        <v>2483</v>
      </c>
      <c r="N47" s="9">
        <v>2452</v>
      </c>
      <c r="P47" s="11" t="str">
        <f t="shared" si="4"/>
        <v>SOUTH DAKOTA</v>
      </c>
      <c r="Q47" s="7">
        <f t="shared" si="5"/>
        <v>-183</v>
      </c>
      <c r="R47" s="12">
        <f t="shared" si="6"/>
        <v>-6.9449715370018969E-2</v>
      </c>
    </row>
    <row r="48" spans="1:18">
      <c r="A48" s="11" t="s">
        <v>72</v>
      </c>
      <c r="B48" s="7">
        <v>23764</v>
      </c>
      <c r="C48" s="7">
        <v>23647</v>
      </c>
      <c r="D48" s="7">
        <v>23611</v>
      </c>
      <c r="E48" s="7">
        <v>23474</v>
      </c>
      <c r="F48" s="7">
        <v>23399</v>
      </c>
      <c r="G48" s="7">
        <v>23204</v>
      </c>
      <c r="H48" s="7">
        <v>23143</v>
      </c>
      <c r="I48" s="7">
        <v>23331</v>
      </c>
      <c r="J48" s="7">
        <v>23270</v>
      </c>
      <c r="K48" s="7">
        <v>23189</v>
      </c>
      <c r="L48" s="7">
        <v>23119</v>
      </c>
      <c r="M48" s="7">
        <v>22908</v>
      </c>
      <c r="N48" s="7">
        <v>22740</v>
      </c>
      <c r="P48" s="8" t="str">
        <f t="shared" si="4"/>
        <v>TENNESSEE</v>
      </c>
      <c r="Q48" s="9">
        <f t="shared" si="5"/>
        <v>-1024</v>
      </c>
      <c r="R48" s="10">
        <f t="shared" si="6"/>
        <v>-4.3090388823430401E-2</v>
      </c>
    </row>
    <row r="49" spans="1:18">
      <c r="A49" s="8" t="s">
        <v>73</v>
      </c>
      <c r="B49" s="9">
        <v>618753</v>
      </c>
      <c r="C49" s="9">
        <v>610184</v>
      </c>
      <c r="D49" s="9">
        <v>607312</v>
      </c>
      <c r="E49" s="9">
        <v>604026</v>
      </c>
      <c r="F49" s="9">
        <v>599556</v>
      </c>
      <c r="G49" s="9">
        <v>596161</v>
      </c>
      <c r="H49" s="9">
        <v>593949</v>
      </c>
      <c r="I49" s="9">
        <v>592310</v>
      </c>
      <c r="J49" s="9">
        <v>590314</v>
      </c>
      <c r="K49" s="9">
        <v>588163</v>
      </c>
      <c r="L49" s="9">
        <v>585731</v>
      </c>
      <c r="M49" s="9">
        <v>581989</v>
      </c>
      <c r="N49" s="9">
        <v>572495</v>
      </c>
      <c r="P49" s="11" t="str">
        <f t="shared" si="4"/>
        <v>TEXAS</v>
      </c>
      <c r="Q49" s="7">
        <f t="shared" si="5"/>
        <v>-46258</v>
      </c>
      <c r="R49" s="12">
        <f t="shared" si="6"/>
        <v>-7.4760041567475233E-2</v>
      </c>
    </row>
    <row r="50" spans="1:18">
      <c r="A50" s="11" t="s">
        <v>74</v>
      </c>
      <c r="B50" s="7">
        <v>4309</v>
      </c>
      <c r="C50" s="7">
        <v>4303</v>
      </c>
      <c r="D50" s="7">
        <v>4303</v>
      </c>
      <c r="E50" s="7">
        <v>4272</v>
      </c>
      <c r="F50" s="7">
        <v>4258</v>
      </c>
      <c r="G50" s="7">
        <v>4246</v>
      </c>
      <c r="H50" s="7">
        <v>4252</v>
      </c>
      <c r="I50" s="7">
        <v>4253</v>
      </c>
      <c r="J50" s="7">
        <v>4257</v>
      </c>
      <c r="K50" s="7">
        <v>4234</v>
      </c>
      <c r="L50" s="7">
        <v>4164</v>
      </c>
      <c r="M50" s="7">
        <v>4123</v>
      </c>
      <c r="N50" s="7">
        <v>4079</v>
      </c>
      <c r="P50" s="8" t="str">
        <f t="shared" si="4"/>
        <v>UTAH</v>
      </c>
      <c r="Q50" s="9">
        <f t="shared" si="5"/>
        <v>-230</v>
      </c>
      <c r="R50" s="10">
        <f t="shared" si="6"/>
        <v>-5.337665351589696E-2</v>
      </c>
    </row>
    <row r="51" spans="1:18">
      <c r="A51" s="8" t="s">
        <v>75</v>
      </c>
      <c r="B51" s="9">
        <v>3981</v>
      </c>
      <c r="C51" s="9">
        <v>3989</v>
      </c>
      <c r="D51" s="9">
        <v>3987</v>
      </c>
      <c r="E51" s="9">
        <v>3987</v>
      </c>
      <c r="F51" s="9">
        <v>3982</v>
      </c>
      <c r="G51" s="9">
        <v>3961</v>
      </c>
      <c r="H51" s="9">
        <v>3940</v>
      </c>
      <c r="I51" s="9">
        <v>3925</v>
      </c>
      <c r="J51" s="9">
        <v>3925</v>
      </c>
      <c r="K51" s="9">
        <v>3919</v>
      </c>
      <c r="L51" s="9">
        <v>3900</v>
      </c>
      <c r="M51" s="9">
        <v>3899</v>
      </c>
      <c r="N51" s="9">
        <v>3895</v>
      </c>
      <c r="P51" s="11" t="str">
        <f t="shared" si="4"/>
        <v>VERMONT</v>
      </c>
      <c r="Q51" s="7">
        <f t="shared" si="5"/>
        <v>-86</v>
      </c>
      <c r="R51" s="12">
        <f t="shared" si="6"/>
        <v>-2.1602612408942477E-2</v>
      </c>
    </row>
    <row r="52" spans="1:18">
      <c r="A52" s="11" t="s">
        <v>76</v>
      </c>
      <c r="B52" s="7">
        <v>1456</v>
      </c>
      <c r="C52" s="7">
        <v>1445</v>
      </c>
      <c r="D52" s="7">
        <v>1454</v>
      </c>
      <c r="E52" s="7">
        <v>1458</v>
      </c>
      <c r="F52" s="7">
        <v>1454</v>
      </c>
      <c r="G52" s="7">
        <v>1451</v>
      </c>
      <c r="H52" s="7">
        <v>1447</v>
      </c>
      <c r="I52" s="7">
        <v>1447</v>
      </c>
      <c r="J52" s="7">
        <v>1448</v>
      </c>
      <c r="K52" s="7">
        <v>1444</v>
      </c>
      <c r="L52" s="7">
        <v>1441</v>
      </c>
      <c r="M52" s="7">
        <v>1439</v>
      </c>
      <c r="N52" s="7">
        <v>1439</v>
      </c>
      <c r="P52" s="8" t="str">
        <f t="shared" si="4"/>
        <v>VIRGIN ISLANDS</v>
      </c>
      <c r="Q52" s="9">
        <f t="shared" si="5"/>
        <v>-17</v>
      </c>
      <c r="R52" s="10">
        <f t="shared" si="6"/>
        <v>-1.1675824175824176E-2</v>
      </c>
    </row>
    <row r="53" spans="1:18">
      <c r="A53" s="8" t="s">
        <v>77</v>
      </c>
      <c r="B53" s="9">
        <v>92036</v>
      </c>
      <c r="C53" s="9">
        <v>92025</v>
      </c>
      <c r="D53" s="9">
        <v>92003</v>
      </c>
      <c r="E53" s="9">
        <v>91857</v>
      </c>
      <c r="F53" s="9">
        <v>91384</v>
      </c>
      <c r="G53" s="9">
        <v>90924</v>
      </c>
      <c r="H53" s="9">
        <v>90712</v>
      </c>
      <c r="I53" s="9">
        <v>90556</v>
      </c>
      <c r="J53" s="9">
        <v>90343</v>
      </c>
      <c r="K53" s="9">
        <v>90195</v>
      </c>
      <c r="L53" s="9">
        <v>90072</v>
      </c>
      <c r="M53" s="9">
        <v>89845</v>
      </c>
      <c r="N53" s="9">
        <v>89358</v>
      </c>
      <c r="P53" s="11" t="str">
        <f t="shared" si="4"/>
        <v>VIRGINIA</v>
      </c>
      <c r="Q53" s="7">
        <f t="shared" si="5"/>
        <v>-2678</v>
      </c>
      <c r="R53" s="12">
        <f t="shared" si="6"/>
        <v>-2.9097309748359338E-2</v>
      </c>
    </row>
    <row r="54" spans="1:18">
      <c r="A54" s="11" t="s">
        <v>78</v>
      </c>
      <c r="B54" s="7">
        <v>29908</v>
      </c>
      <c r="C54" s="7">
        <v>29882</v>
      </c>
      <c r="D54" s="7">
        <v>29784</v>
      </c>
      <c r="E54" s="7">
        <v>29736</v>
      </c>
      <c r="F54" s="7">
        <v>29617</v>
      </c>
      <c r="G54" s="7">
        <v>29409</v>
      </c>
      <c r="H54" s="7">
        <v>29300</v>
      </c>
      <c r="I54" s="7">
        <v>29338</v>
      </c>
      <c r="J54" s="7">
        <v>29270</v>
      </c>
      <c r="K54" s="7">
        <v>29190</v>
      </c>
      <c r="L54" s="7">
        <v>29114</v>
      </c>
      <c r="M54" s="7">
        <v>29115</v>
      </c>
      <c r="N54" s="7">
        <v>29055</v>
      </c>
      <c r="P54" s="8" t="str">
        <f t="shared" si="4"/>
        <v>WASHINGTON</v>
      </c>
      <c r="Q54" s="9">
        <f t="shared" si="5"/>
        <v>-853</v>
      </c>
      <c r="R54" s="10">
        <f t="shared" si="6"/>
        <v>-2.8520797111140833E-2</v>
      </c>
    </row>
    <row r="55" spans="1:18">
      <c r="A55" s="8" t="s">
        <v>79</v>
      </c>
      <c r="B55" s="9">
        <v>9417</v>
      </c>
      <c r="C55" s="9">
        <v>9381</v>
      </c>
      <c r="D55" s="9">
        <v>9347</v>
      </c>
      <c r="E55" s="9">
        <v>9368</v>
      </c>
      <c r="F55" s="9">
        <v>9330</v>
      </c>
      <c r="G55" s="9">
        <v>9273</v>
      </c>
      <c r="H55" s="9">
        <v>9201</v>
      </c>
      <c r="I55" s="9">
        <v>9301</v>
      </c>
      <c r="J55" s="9">
        <v>9240</v>
      </c>
      <c r="K55" s="9">
        <v>9180</v>
      </c>
      <c r="L55" s="9">
        <v>9142</v>
      </c>
      <c r="M55" s="9">
        <v>9081</v>
      </c>
      <c r="N55" s="9">
        <v>9077</v>
      </c>
      <c r="P55" s="11" t="str">
        <f t="shared" si="4"/>
        <v>WEST VIRGINIA</v>
      </c>
      <c r="Q55" s="7">
        <f t="shared" si="5"/>
        <v>-340</v>
      </c>
      <c r="R55" s="12">
        <f t="shared" si="6"/>
        <v>-3.6104916640118931E-2</v>
      </c>
    </row>
    <row r="56" spans="1:18">
      <c r="A56" s="11" t="s">
        <v>80</v>
      </c>
      <c r="B56" s="7">
        <v>10546</v>
      </c>
      <c r="C56" s="7">
        <v>10524</v>
      </c>
      <c r="D56" s="7">
        <v>10537</v>
      </c>
      <c r="E56" s="7">
        <v>10680</v>
      </c>
      <c r="F56" s="7">
        <v>10690</v>
      </c>
      <c r="G56" s="7">
        <v>10774</v>
      </c>
      <c r="H56" s="7">
        <v>10800</v>
      </c>
      <c r="I56" s="7">
        <v>10659</v>
      </c>
      <c r="J56" s="7">
        <v>10664</v>
      </c>
      <c r="K56" s="7">
        <v>10660</v>
      </c>
      <c r="L56" s="7">
        <v>10685</v>
      </c>
      <c r="M56" s="7">
        <v>10792</v>
      </c>
      <c r="N56" s="7">
        <v>10813</v>
      </c>
      <c r="P56" s="8" t="str">
        <f t="shared" si="4"/>
        <v>WISCONSIN</v>
      </c>
      <c r="Q56" s="9">
        <f t="shared" si="5"/>
        <v>267</v>
      </c>
      <c r="R56" s="10">
        <f t="shared" si="6"/>
        <v>2.5317655983311208E-2</v>
      </c>
    </row>
    <row r="57" spans="1:18">
      <c r="A57" s="8" t="s">
        <v>81</v>
      </c>
      <c r="B57" s="9">
        <v>1647</v>
      </c>
      <c r="C57" s="9">
        <v>1648</v>
      </c>
      <c r="D57" s="9">
        <v>1638</v>
      </c>
      <c r="E57" s="9">
        <v>1637</v>
      </c>
      <c r="F57" s="9">
        <v>1630</v>
      </c>
      <c r="G57" s="9">
        <v>1625</v>
      </c>
      <c r="H57" s="9">
        <v>1619</v>
      </c>
      <c r="I57" s="9">
        <v>1614</v>
      </c>
      <c r="J57" s="9">
        <v>1614</v>
      </c>
      <c r="K57" s="9">
        <v>1610</v>
      </c>
      <c r="L57" s="9">
        <v>1608</v>
      </c>
      <c r="M57" s="9">
        <v>1588</v>
      </c>
      <c r="N57" s="9">
        <v>1575</v>
      </c>
      <c r="P57" s="8" t="str">
        <f t="shared" si="4"/>
        <v>WYOMING</v>
      </c>
      <c r="Q57" s="9">
        <f t="shared" si="5"/>
        <v>-72</v>
      </c>
      <c r="R57" s="10">
        <f t="shared" si="6"/>
        <v>-4.3715846994535519E-2</v>
      </c>
    </row>
  </sheetData>
  <autoFilter ref="A1:Q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heetViews>
  <sheetFormatPr defaultRowHeight="14.4"/>
  <cols>
    <col min="1" max="1" width="19" bestFit="1" customWidth="1"/>
    <col min="2" max="3" width="60.6640625" customWidth="1"/>
  </cols>
  <sheetData>
    <row r="1" spans="1:2">
      <c r="A1" s="4" t="s">
        <v>82</v>
      </c>
      <c r="B1" s="4" t="s">
        <v>83</v>
      </c>
    </row>
    <row r="2" spans="1:2" ht="28.8">
      <c r="A2" s="13" t="s">
        <v>84</v>
      </c>
      <c r="B2" s="13" t="s">
        <v>85</v>
      </c>
    </row>
    <row r="3" spans="1:2">
      <c r="A3" s="14" t="s">
        <v>86</v>
      </c>
      <c r="B3" s="14" t="s">
        <v>87</v>
      </c>
    </row>
    <row r="4" spans="1:2">
      <c r="A4" s="13" t="s">
        <v>88</v>
      </c>
      <c r="B4" s="13" t="s">
        <v>89</v>
      </c>
    </row>
    <row r="5" spans="1:2" ht="43.2">
      <c r="A5" s="14" t="s">
        <v>90</v>
      </c>
      <c r="B5" s="14" t="s">
        <v>91</v>
      </c>
    </row>
    <row r="6" spans="1:2" ht="43.2">
      <c r="A6" s="13" t="s">
        <v>92</v>
      </c>
      <c r="B6" s="13" t="s">
        <v>93</v>
      </c>
    </row>
    <row r="7" spans="1:2" ht="28.8">
      <c r="A7" s="14" t="s">
        <v>94</v>
      </c>
      <c r="B7" s="14" t="s">
        <v>95</v>
      </c>
    </row>
    <row r="8" spans="1:2" ht="28.8">
      <c r="A8" s="13" t="s">
        <v>96</v>
      </c>
      <c r="B8" s="13" t="s">
        <v>97</v>
      </c>
    </row>
    <row r="9" spans="1:2">
      <c r="A9" s="14" t="s">
        <v>98</v>
      </c>
      <c r="B9" s="1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4.4"/>
  <cols>
    <col min="1" max="1" width="159.5546875" bestFit="1" customWidth="1"/>
  </cols>
  <sheetData>
    <row r="1" spans="1:1" ht="388.8">
      <c r="A1" s="15"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4.4"/>
  <sheetData>
    <row r="1" spans="1:1">
      <c r="A1" s="16" t="s">
        <v>7</v>
      </c>
    </row>
    <row r="2" spans="1:1">
      <c r="A2" t="s">
        <v>8</v>
      </c>
    </row>
    <row r="3" spans="1:1">
      <c r="A3" t="s">
        <v>9</v>
      </c>
    </row>
    <row r="4" spans="1:1">
      <c r="A4"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E3D97D-963D-41B3-BEA4-6E75D39D0464}">
  <ds:schemaRefs>
    <ds:schemaRef ds:uri="http://schemas.microsoft.com/sharepoint/v3/contenttype/forms"/>
  </ds:schemaRefs>
</ds:datastoreItem>
</file>

<file path=customXml/itemProps2.xml><?xml version="1.0" encoding="utf-8"?>
<ds:datastoreItem xmlns:ds="http://schemas.openxmlformats.org/officeDocument/2006/customXml" ds:itemID="{E9F4A017-2C33-4EB5-865C-5DD268858F1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982CEC5-3901-4325-9ABA-2A1759ABC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PIF</vt:lpstr>
      <vt:lpstr>Data Dictionary</vt:lpstr>
      <vt:lpstr>Data Disclaimer</vt:lpstr>
      <vt:lpstr>Report Description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Spicer Osborne, Dea</cp:lastModifiedBy>
  <cp:revision/>
  <dcterms:created xsi:type="dcterms:W3CDTF">2026-07-03T00:55:03Z</dcterms:created>
  <dcterms:modified xsi:type="dcterms:W3CDTF">2026-07-07T12:16:34Z</dcterms:modified>
  <cp:category/>
  <cp:contentStatus/>
</cp:coreProperties>
</file>