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usfema-my.sharepoint.com/personal/0194574764_fema_dhs_gov/Documents/Documents/Insurance Department/NFIP Monthly Reports/2026/June 2026 Reports/"/>
    </mc:Choice>
  </mc:AlternateContent>
  <xr:revisionPtr revIDLastSave="3" documentId="8_{DC3C3985-11D5-4E8A-ADD9-BB8B7EBEFD99}" xr6:coauthVersionLast="47" xr6:coauthVersionMax="47" xr10:uidLastSave="{EDE7B5B8-206C-426C-88B2-86148421EA5E}"/>
  <bookViews>
    <workbookView xWindow="-108" yWindow="-108" windowWidth="23256" windowHeight="12456" xr2:uid="{00000000-000D-0000-FFFF-FFFF00000000}"/>
  </bookViews>
  <sheets>
    <sheet name="Cover" sheetId="1" r:id="rId1"/>
    <sheet name="CIF" sheetId="2" r:id="rId2"/>
    <sheet name="Data Dictionary" sheetId="3" r:id="rId3"/>
    <sheet name="Data Disclaimer" sheetId="4" r:id="rId4"/>
    <sheet name="Report Description" sheetId="5" r:id="rId5"/>
  </sheets>
  <definedNames>
    <definedName name="_xlnm._FilterDatabase" localSheetId="1" hidden="1">CIF!$A$1:$Q$55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 i="2" l="1"/>
  <c r="Q57" i="2"/>
  <c r="P57" i="2"/>
  <c r="R56" i="2"/>
  <c r="Q56" i="2"/>
  <c r="P56" i="2"/>
  <c r="R55" i="2"/>
  <c r="Q55" i="2"/>
  <c r="P55" i="2"/>
  <c r="R54" i="2"/>
  <c r="Q54" i="2"/>
  <c r="P54" i="2"/>
  <c r="R53" i="2"/>
  <c r="Q53" i="2"/>
  <c r="P53" i="2"/>
  <c r="R52" i="2"/>
  <c r="Q52" i="2"/>
  <c r="P52" i="2"/>
  <c r="R51" i="2"/>
  <c r="Q51" i="2"/>
  <c r="P51" i="2"/>
  <c r="R50" i="2"/>
  <c r="Q50" i="2"/>
  <c r="P50" i="2"/>
  <c r="R49" i="2"/>
  <c r="Q49" i="2"/>
  <c r="P49" i="2"/>
  <c r="R48" i="2"/>
  <c r="Q48" i="2"/>
  <c r="P48" i="2"/>
  <c r="R47" i="2"/>
  <c r="Q47" i="2"/>
  <c r="P47" i="2"/>
  <c r="R46" i="2"/>
  <c r="Q46" i="2"/>
  <c r="P46" i="2"/>
  <c r="R45" i="2"/>
  <c r="Q45" i="2"/>
  <c r="P45" i="2"/>
  <c r="R44" i="2"/>
  <c r="Q44" i="2"/>
  <c r="P44" i="2"/>
  <c r="R43" i="2"/>
  <c r="Q43" i="2"/>
  <c r="P43" i="2"/>
  <c r="R42" i="2"/>
  <c r="Q42" i="2"/>
  <c r="P42" i="2"/>
  <c r="R41" i="2"/>
  <c r="Q41" i="2"/>
  <c r="P41" i="2"/>
  <c r="R40" i="2"/>
  <c r="Q40" i="2"/>
  <c r="P40" i="2"/>
  <c r="R39" i="2"/>
  <c r="Q39" i="2"/>
  <c r="P39" i="2"/>
  <c r="R38" i="2"/>
  <c r="Q38" i="2"/>
  <c r="P38" i="2"/>
  <c r="R37" i="2"/>
  <c r="Q37" i="2"/>
  <c r="P37" i="2"/>
  <c r="R36" i="2"/>
  <c r="Q36" i="2"/>
  <c r="P36" i="2"/>
  <c r="R35" i="2"/>
  <c r="Q35" i="2"/>
  <c r="P35" i="2"/>
  <c r="R34" i="2"/>
  <c r="Q34" i="2"/>
  <c r="P34" i="2"/>
  <c r="R33" i="2"/>
  <c r="Q33" i="2"/>
  <c r="P33" i="2"/>
  <c r="R32" i="2"/>
  <c r="Q32" i="2"/>
  <c r="P32" i="2"/>
  <c r="R31" i="2"/>
  <c r="Q31" i="2"/>
  <c r="P31" i="2"/>
  <c r="R30" i="2"/>
  <c r="Q30" i="2"/>
  <c r="P30" i="2"/>
  <c r="R29" i="2"/>
  <c r="Q29" i="2"/>
  <c r="P29" i="2"/>
  <c r="R28" i="2"/>
  <c r="Q28" i="2"/>
  <c r="P28" i="2"/>
  <c r="R27" i="2"/>
  <c r="Q27" i="2"/>
  <c r="P27" i="2"/>
  <c r="R26" i="2"/>
  <c r="Q26" i="2"/>
  <c r="P26" i="2"/>
  <c r="R25" i="2"/>
  <c r="Q25" i="2"/>
  <c r="P25" i="2"/>
  <c r="R24" i="2"/>
  <c r="Q24" i="2"/>
  <c r="P24" i="2"/>
  <c r="R23" i="2"/>
  <c r="Q23" i="2"/>
  <c r="P23" i="2"/>
  <c r="R22" i="2"/>
  <c r="Q22" i="2"/>
  <c r="P22" i="2"/>
  <c r="R21" i="2"/>
  <c r="Q21" i="2"/>
  <c r="P21" i="2"/>
  <c r="R20" i="2"/>
  <c r="Q20" i="2"/>
  <c r="P20" i="2"/>
  <c r="R19" i="2"/>
  <c r="Q19" i="2"/>
  <c r="P19" i="2"/>
  <c r="R18" i="2"/>
  <c r="Q18" i="2"/>
  <c r="P18" i="2"/>
  <c r="R17" i="2"/>
  <c r="Q17" i="2"/>
  <c r="P17" i="2"/>
  <c r="R16" i="2"/>
  <c r="Q16" i="2"/>
  <c r="P16" i="2"/>
  <c r="R15" i="2"/>
  <c r="Q15" i="2"/>
  <c r="P15" i="2"/>
  <c r="R14" i="2"/>
  <c r="Q14" i="2"/>
  <c r="P14" i="2"/>
  <c r="R13" i="2"/>
  <c r="Q13" i="2"/>
  <c r="P13" i="2"/>
  <c r="R12" i="2"/>
  <c r="Q12" i="2"/>
  <c r="P12" i="2"/>
  <c r="R11" i="2"/>
  <c r="Q11" i="2"/>
  <c r="P11" i="2"/>
  <c r="R10" i="2"/>
  <c r="Q10" i="2"/>
  <c r="P10" i="2"/>
  <c r="R9" i="2"/>
  <c r="Q9" i="2"/>
  <c r="P9" i="2"/>
  <c r="R8" i="2"/>
  <c r="Q8" i="2"/>
  <c r="P8" i="2"/>
  <c r="R7" i="2"/>
  <c r="Q7" i="2"/>
  <c r="P7" i="2"/>
  <c r="R6" i="2"/>
  <c r="Q6" i="2"/>
  <c r="P6" i="2"/>
  <c r="R5" i="2"/>
  <c r="Q5" i="2"/>
  <c r="P5" i="2"/>
  <c r="R4" i="2"/>
  <c r="Q4" i="2"/>
  <c r="P4" i="2"/>
  <c r="R3" i="2"/>
  <c r="Q3" i="2"/>
  <c r="P3" i="2"/>
  <c r="P2" i="2"/>
  <c r="N2" i="2"/>
  <c r="M2" i="2"/>
  <c r="L2" i="2"/>
  <c r="K2" i="2"/>
  <c r="J2" i="2"/>
  <c r="I2" i="2"/>
  <c r="H2" i="2"/>
  <c r="G2" i="2"/>
  <c r="F2" i="2"/>
  <c r="E2" i="2"/>
  <c r="D2" i="2"/>
  <c r="C2" i="2"/>
  <c r="B2" i="2"/>
  <c r="R2" i="2" s="1"/>
  <c r="Q2" i="2" l="1"/>
</calcChain>
</file>

<file path=xl/sharedStrings.xml><?xml version="1.0" encoding="utf-8"?>
<sst xmlns="http://schemas.openxmlformats.org/spreadsheetml/2006/main" count="106" uniqueCount="102">
  <si>
    <t>Contracts In Force (CIF) History:</t>
  </si>
  <si>
    <t>Rolling 12 Months</t>
  </si>
  <si>
    <t>Data as of: 06/30/2026</t>
  </si>
  <si>
    <t>Filtered by:</t>
  </si>
  <si>
    <t>State: All</t>
  </si>
  <si>
    <t>County: All</t>
  </si>
  <si>
    <t>Community Name &amp; Number: All</t>
  </si>
  <si>
    <t>Report Description</t>
  </si>
  <si>
    <t>This report is the replacement of the legacy report: “CIF: Rolling 12 Months”.</t>
  </si>
  <si>
    <t xml:space="preserve">This report provides the Contracts-In-Force totals from the current Calendar Month/Year back to the previous year and Growth (with percentage) of contract totals compared to the previous year. </t>
  </si>
  <si>
    <t>State</t>
  </si>
  <si>
    <t>Jun-25</t>
  </si>
  <si>
    <t>Jul-25</t>
  </si>
  <si>
    <t>Aug-25</t>
  </si>
  <si>
    <t>Sep-25</t>
  </si>
  <si>
    <t>Oct-25</t>
  </si>
  <si>
    <t>Nov-25</t>
  </si>
  <si>
    <t>Dec-25</t>
  </si>
  <si>
    <t>Jan-26</t>
  </si>
  <si>
    <t>Feb-26</t>
  </si>
  <si>
    <t>Mar-26</t>
  </si>
  <si>
    <t>Apr-26</t>
  </si>
  <si>
    <t>May-26</t>
  </si>
  <si>
    <t>Jun-26</t>
  </si>
  <si>
    <t>CIF Growth</t>
  </si>
  <si>
    <t>CIF % Growth</t>
  </si>
  <si>
    <t>TOTAL</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</si>
  <si>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</si>
  <si>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</si>
  <si>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</si>
  <si>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</si>
  <si>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</si>
  <si>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</si>
  <si>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</si>
  <si>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</si>
  <si>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</si>
  <si>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</si>
  <si>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</si>
  <si>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</si>
  <si>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</si>
  <si>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</si>
  <si>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</si>
  <si>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</si>
  <si>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</si>
  <si>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</si>
  <si>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</si>
  <si>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</si>
  <si>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</si>
  <si>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</si>
  <si>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</si>
  <si>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</si>
  <si>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</si>
  <si>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</si>
  <si>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</si>
  <si>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</si>
  <si>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</si>
  <si>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</si>
  <si>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</si>
  <si>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</si>
  <si>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</si>
  <si>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</si>
  <si>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</si>
  <si>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</si>
  <si>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</si>
  <si>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</si>
  <si>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</si>
  <si>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</si>
  <si>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</si>
  <si>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</si>
  <si>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</si>
  <si>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</si>
  <si>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</si>
  <si>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</si>
  <si>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</si>
  <si>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</si>
  <si>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</si>
  <si>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</si>
  <si>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</si>
  <si>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</si>
  <si>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</si>
  <si>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</si>
  <si>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</si>
  <si>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Description</t>
  </si>
  <si>
    <t>Definition</t>
  </si>
  <si>
    <t>As of Date</t>
  </si>
  <si>
    <t>The as of date is the date at which the data is current. See Cover Page for as of date.</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</si>
  <si>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</si>
  <si>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</si>
  <si>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</si>
  <si>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</si>
  <si>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</si>
  <si>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</si>
  <si>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Contract Count</t>
  </si>
  <si>
    <t>The contract count is the number of contracts in force as of the date listed in the report for the given combination of state and other attributes represented in the filters.</t>
  </si>
  <si>
    <t>Growth</t>
  </si>
  <si>
    <t>Growth represents the growth in contracts or policy count (as appropriate) from the same month 1 year prior.</t>
  </si>
  <si>
    <t>Growth %</t>
  </si>
  <si>
    <t>Growth percentage represents the percentage growth in contract or policy count (as appropriate) from the same month 1 year prior.</t>
  </si>
  <si>
    <t>State Name</t>
  </si>
  <si>
    <t>The state name is the state as determined by geocoding the policy.</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</si>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</sst>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17" fontId="0" fillId="2" borderId="0" xfId="0" applyNumberFormat="1" applyFill="1"/>
    <xf numFmtId="0" fontId="0" fillId="3" borderId="0" xfId="0" applyFill="1"/>
    <xf numFmtId="164"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165"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tabSelected="1" workbookViewId="0"/>
  </sheetViews>
  <sheetFormatPr defaultRowHeight="14.4"/>
  <cols>
    <col min="1" max="1" width="80.6640625" customWidth="1"/>
  </cols>
  <sheetData>
    <row r="1" spans="1:1" ht="33" customHeight="1">
      <c r="A1" s="1" t="s">
        <v>0</v>
      </c>
    </row>
    <row r="2" spans="1:1" ht="30" customHeight="1">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ht="41.4">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7"/>
  <sheetViews>
    <sheetView workbookViewId="0">
      <selection activeCell="O4" sqref="O4"/>
    </sheetView>
  </sheetViews>
  <sheetFormatPr defaultRowHeight="14.4"/>
  <cols>
    <col min="1" max="1" width="21.44140625" bestFit="1" customWidth="1"/>
    <col min="2" max="14" width="12.44140625" customWidth="1"/>
    <col min="16" max="16" width="7.88671875" bestFit="1" customWidth="1"/>
    <col min="17" max="17" width="13" bestFit="1" customWidth="1"/>
    <col min="18" max="18" width="12.6640625" bestFit="1" customWidth="1"/>
  </cols>
  <sheetData>
    <row r="1" spans="1:18">
      <c r="A1" s="4" t="s">
        <v>10</v>
      </c>
      <c r="B1" s="5" t="s">
        <v>11</v>
      </c>
      <c r="C1" s="5" t="s">
        <v>12</v>
      </c>
      <c r="D1" s="5" t="s">
        <v>13</v>
      </c>
      <c r="E1" s="5" t="s">
        <v>14</v>
      </c>
      <c r="F1" s="5" t="s">
        <v>15</v>
      </c>
      <c r="G1" s="5" t="s">
        <v>16</v>
      </c>
      <c r="H1" s="5" t="s">
        <v>17</v>
      </c>
      <c r="I1" s="5" t="s">
        <v>18</v>
      </c>
      <c r="J1" s="5" t="s">
        <v>19</v>
      </c>
      <c r="K1" s="5" t="s">
        <v>20</v>
      </c>
      <c r="L1" s="5" t="s">
        <v>21</v>
      </c>
      <c r="M1" s="5" t="s">
        <v>22</v>
      </c>
      <c r="N1" s="5" t="s">
        <v>23</v>
      </c>
      <c r="P1" s="4" t="s">
        <v>10</v>
      </c>
      <c r="Q1" s="4" t="s">
        <v>24</v>
      </c>
      <c r="R1" s="4" t="s">
        <v>25</v>
      </c>
    </row>
    <row r="2" spans="1:18">
      <c r="A2" s="6" t="s">
        <v>26</v>
      </c>
      <c r="B2" s="7">
        <f t="shared" ref="B2:N2" si="0">SUM(B3:B57)</f>
        <v>3602193</v>
      </c>
      <c r="C2" s="7">
        <f t="shared" si="0"/>
        <v>3588755</v>
      </c>
      <c r="D2" s="7">
        <f t="shared" si="0"/>
        <v>3583314</v>
      </c>
      <c r="E2" s="7">
        <f t="shared" si="0"/>
        <v>3570721</v>
      </c>
      <c r="F2" s="7">
        <f t="shared" si="0"/>
        <v>3551626</v>
      </c>
      <c r="G2" s="7">
        <f t="shared" si="0"/>
        <v>3525913</v>
      </c>
      <c r="H2" s="7">
        <f t="shared" si="0"/>
        <v>3513565</v>
      </c>
      <c r="I2" s="7">
        <f t="shared" si="0"/>
        <v>3504834</v>
      </c>
      <c r="J2" s="7">
        <f t="shared" si="0"/>
        <v>3494661</v>
      </c>
      <c r="K2" s="7">
        <f t="shared" si="0"/>
        <v>3482895</v>
      </c>
      <c r="L2" s="7">
        <f t="shared" si="0"/>
        <v>3471544</v>
      </c>
      <c r="M2" s="7">
        <f t="shared" si="0"/>
        <v>3457243</v>
      </c>
      <c r="N2" s="7">
        <f t="shared" si="0"/>
        <v>3428170</v>
      </c>
      <c r="P2" s="8" t="str">
        <f t="shared" ref="P2:P33" si="1">A2</f>
        <v>TOTAL</v>
      </c>
      <c r="Q2" s="9">
        <f t="shared" ref="Q2:Q33" si="2">N2 - B2</f>
        <v>-174023</v>
      </c>
      <c r="R2" s="10">
        <f t="shared" ref="R2:R33" si="3">IF(B2, (N2-B2)/B2, 0)</f>
        <v>-4.83102932019467E-2</v>
      </c>
    </row>
    <row r="3" spans="1:18">
      <c r="A3" s="8" t="s">
        <v>27</v>
      </c>
      <c r="B3" s="9">
        <v>30788</v>
      </c>
      <c r="C3" s="9">
        <v>30622</v>
      </c>
      <c r="D3" s="9">
        <v>30488</v>
      </c>
      <c r="E3" s="9">
        <v>30243</v>
      </c>
      <c r="F3" s="9">
        <v>30012</v>
      </c>
      <c r="G3" s="9">
        <v>29774</v>
      </c>
      <c r="H3" s="9">
        <v>29637</v>
      </c>
      <c r="I3" s="9">
        <v>29530</v>
      </c>
      <c r="J3" s="9">
        <v>29416</v>
      </c>
      <c r="K3" s="9">
        <v>29289</v>
      </c>
      <c r="L3" s="9">
        <v>29141</v>
      </c>
      <c r="M3" s="9">
        <v>29005</v>
      </c>
      <c r="N3" s="9">
        <v>28773</v>
      </c>
      <c r="P3" s="11" t="str">
        <f t="shared" si="1"/>
        <v>ALABAMA</v>
      </c>
      <c r="Q3" s="7">
        <f t="shared" si="2"/>
        <v>-2015</v>
      </c>
      <c r="R3" s="12">
        <f t="shared" si="3"/>
        <v>-6.544757697804339E-2</v>
      </c>
    </row>
    <row r="4" spans="1:18">
      <c r="A4" s="11" t="s">
        <v>28</v>
      </c>
      <c r="B4" s="7">
        <v>2898</v>
      </c>
      <c r="C4" s="7">
        <v>2973</v>
      </c>
      <c r="D4" s="7">
        <v>3046</v>
      </c>
      <c r="E4" s="7">
        <v>3057</v>
      </c>
      <c r="F4" s="7">
        <v>3015</v>
      </c>
      <c r="G4" s="7">
        <v>2990</v>
      </c>
      <c r="H4" s="7">
        <v>2994</v>
      </c>
      <c r="I4" s="7">
        <v>2993</v>
      </c>
      <c r="J4" s="7">
        <v>2992</v>
      </c>
      <c r="K4" s="7">
        <v>2997</v>
      </c>
      <c r="L4" s="7">
        <v>3003</v>
      </c>
      <c r="M4" s="7">
        <v>3025</v>
      </c>
      <c r="N4" s="7">
        <v>3022</v>
      </c>
      <c r="P4" s="8" t="str">
        <f t="shared" si="1"/>
        <v>ALASKA</v>
      </c>
      <c r="Q4" s="9">
        <f t="shared" si="2"/>
        <v>124</v>
      </c>
      <c r="R4" s="10">
        <f t="shared" si="3"/>
        <v>4.2788129744651481E-2</v>
      </c>
    </row>
    <row r="5" spans="1:18">
      <c r="A5" s="8" t="s">
        <v>29</v>
      </c>
      <c r="B5" s="9">
        <v>20552</v>
      </c>
      <c r="C5" s="9">
        <v>20468</v>
      </c>
      <c r="D5" s="9">
        <v>20352</v>
      </c>
      <c r="E5" s="9">
        <v>20136</v>
      </c>
      <c r="F5" s="9">
        <v>19991</v>
      </c>
      <c r="G5" s="9">
        <v>19896</v>
      </c>
      <c r="H5" s="9">
        <v>19818</v>
      </c>
      <c r="I5" s="9">
        <v>19853</v>
      </c>
      <c r="J5" s="9">
        <v>19784</v>
      </c>
      <c r="K5" s="9">
        <v>19657</v>
      </c>
      <c r="L5" s="9">
        <v>19622</v>
      </c>
      <c r="M5" s="9">
        <v>19528</v>
      </c>
      <c r="N5" s="9">
        <v>19440</v>
      </c>
      <c r="P5" s="11" t="str">
        <f t="shared" si="1"/>
        <v>ARIZONA</v>
      </c>
      <c r="Q5" s="7">
        <f t="shared" si="2"/>
        <v>-1112</v>
      </c>
      <c r="R5" s="12">
        <f t="shared" si="3"/>
        <v>-5.4106656286492798E-2</v>
      </c>
    </row>
    <row r="6" spans="1:18">
      <c r="A6" s="11" t="s">
        <v>30</v>
      </c>
      <c r="B6" s="7">
        <v>11215</v>
      </c>
      <c r="C6" s="7">
        <v>11237</v>
      </c>
      <c r="D6" s="7">
        <v>11262</v>
      </c>
      <c r="E6" s="7">
        <v>11231</v>
      </c>
      <c r="F6" s="7">
        <v>11200</v>
      </c>
      <c r="G6" s="7">
        <v>11116</v>
      </c>
      <c r="H6" s="7">
        <v>11079</v>
      </c>
      <c r="I6" s="7">
        <v>11015</v>
      </c>
      <c r="J6" s="7">
        <v>10997</v>
      </c>
      <c r="K6" s="7">
        <v>10931</v>
      </c>
      <c r="L6" s="7">
        <v>10879</v>
      </c>
      <c r="M6" s="7">
        <v>10859</v>
      </c>
      <c r="N6" s="7">
        <v>10823</v>
      </c>
      <c r="P6" s="8" t="str">
        <f t="shared" si="1"/>
        <v>ARKANSAS</v>
      </c>
      <c r="Q6" s="9">
        <f t="shared" si="2"/>
        <v>-392</v>
      </c>
      <c r="R6" s="10">
        <f t="shared" si="3"/>
        <v>-3.495318769505127E-2</v>
      </c>
    </row>
    <row r="7" spans="1:18">
      <c r="A7" s="8" t="s">
        <v>31</v>
      </c>
      <c r="B7" s="9">
        <v>165466</v>
      </c>
      <c r="C7" s="9">
        <v>164911</v>
      </c>
      <c r="D7" s="9">
        <v>164593</v>
      </c>
      <c r="E7" s="9">
        <v>163912</v>
      </c>
      <c r="F7" s="9">
        <v>162871</v>
      </c>
      <c r="G7" s="9">
        <v>161507</v>
      </c>
      <c r="H7" s="9">
        <v>159936</v>
      </c>
      <c r="I7" s="9">
        <v>159107</v>
      </c>
      <c r="J7" s="9">
        <v>158032</v>
      </c>
      <c r="K7" s="9">
        <v>156985</v>
      </c>
      <c r="L7" s="9">
        <v>156322</v>
      </c>
      <c r="M7" s="9">
        <v>155780</v>
      </c>
      <c r="N7" s="9">
        <v>155139</v>
      </c>
      <c r="P7" s="11" t="str">
        <f t="shared" si="1"/>
        <v>CALIFORNIA</v>
      </c>
      <c r="Q7" s="7">
        <f t="shared" si="2"/>
        <v>-10327</v>
      </c>
      <c r="R7" s="12">
        <f t="shared" si="3"/>
        <v>-6.241161326193901E-2</v>
      </c>
    </row>
    <row r="8" spans="1:18">
      <c r="A8" s="11" t="s">
        <v>32</v>
      </c>
      <c r="B8" s="7">
        <v>13686</v>
      </c>
      <c r="C8" s="7">
        <v>13591</v>
      </c>
      <c r="D8" s="7">
        <v>13535</v>
      </c>
      <c r="E8" s="7">
        <v>13468</v>
      </c>
      <c r="F8" s="7">
        <v>13413</v>
      </c>
      <c r="G8" s="7">
        <v>13343</v>
      </c>
      <c r="H8" s="7">
        <v>13314</v>
      </c>
      <c r="I8" s="7">
        <v>13316</v>
      </c>
      <c r="J8" s="7">
        <v>13298</v>
      </c>
      <c r="K8" s="7">
        <v>13255</v>
      </c>
      <c r="L8" s="7">
        <v>13210</v>
      </c>
      <c r="M8" s="7">
        <v>13158</v>
      </c>
      <c r="N8" s="7">
        <v>13064</v>
      </c>
      <c r="P8" s="8" t="str">
        <f t="shared" si="1"/>
        <v>COLORADO</v>
      </c>
      <c r="Q8" s="9">
        <f t="shared" si="2"/>
        <v>-622</v>
      </c>
      <c r="R8" s="10">
        <f t="shared" si="3"/>
        <v>-4.5447902966535142E-2</v>
      </c>
    </row>
    <row r="9" spans="1:18">
      <c r="A9" s="8" t="s">
        <v>33</v>
      </c>
      <c r="B9" s="9">
        <v>23976</v>
      </c>
      <c r="C9" s="9">
        <v>23928</v>
      </c>
      <c r="D9" s="9">
        <v>23919</v>
      </c>
      <c r="E9" s="9">
        <v>23854</v>
      </c>
      <c r="F9" s="9">
        <v>23756</v>
      </c>
      <c r="G9" s="9">
        <v>23653</v>
      </c>
      <c r="H9" s="9">
        <v>23588</v>
      </c>
      <c r="I9" s="9">
        <v>23569</v>
      </c>
      <c r="J9" s="9">
        <v>23516</v>
      </c>
      <c r="K9" s="9">
        <v>23447</v>
      </c>
      <c r="L9" s="9">
        <v>23360</v>
      </c>
      <c r="M9" s="9">
        <v>23323</v>
      </c>
      <c r="N9" s="9">
        <v>23265</v>
      </c>
      <c r="P9" s="11" t="str">
        <f t="shared" si="1"/>
        <v>CONNECTICUT</v>
      </c>
      <c r="Q9" s="7">
        <f t="shared" si="2"/>
        <v>-711</v>
      </c>
      <c r="R9" s="12">
        <f t="shared" si="3"/>
        <v>-2.9654654654654656E-2</v>
      </c>
    </row>
    <row r="10" spans="1:18">
      <c r="A10" s="11" t="s">
        <v>34</v>
      </c>
      <c r="B10" s="7">
        <v>18946</v>
      </c>
      <c r="C10" s="7">
        <v>18918</v>
      </c>
      <c r="D10" s="7">
        <v>18937</v>
      </c>
      <c r="E10" s="7">
        <v>18905</v>
      </c>
      <c r="F10" s="7">
        <v>18784</v>
      </c>
      <c r="G10" s="7">
        <v>18679</v>
      </c>
      <c r="H10" s="7">
        <v>18639</v>
      </c>
      <c r="I10" s="7">
        <v>18596</v>
      </c>
      <c r="J10" s="7">
        <v>18545</v>
      </c>
      <c r="K10" s="7">
        <v>18494</v>
      </c>
      <c r="L10" s="7">
        <v>18457</v>
      </c>
      <c r="M10" s="7">
        <v>18390</v>
      </c>
      <c r="N10" s="7">
        <v>18311</v>
      </c>
      <c r="P10" s="8" t="str">
        <f t="shared" si="1"/>
        <v>DELAWARE</v>
      </c>
      <c r="Q10" s="9">
        <f t="shared" si="2"/>
        <v>-635</v>
      </c>
      <c r="R10" s="10">
        <f t="shared" si="3"/>
        <v>-3.351630951124248E-2</v>
      </c>
    </row>
    <row r="11" spans="1:18">
      <c r="A11" s="8" t="s">
        <v>35</v>
      </c>
      <c r="B11" s="9">
        <v>1627</v>
      </c>
      <c r="C11" s="9">
        <v>1618</v>
      </c>
      <c r="D11" s="9">
        <v>1628</v>
      </c>
      <c r="E11" s="9">
        <v>1621</v>
      </c>
      <c r="F11" s="9">
        <v>1595</v>
      </c>
      <c r="G11" s="9">
        <v>1573</v>
      </c>
      <c r="H11" s="9">
        <v>1561</v>
      </c>
      <c r="I11" s="9">
        <v>1553</v>
      </c>
      <c r="J11" s="9">
        <v>1543</v>
      </c>
      <c r="K11" s="9">
        <v>1537</v>
      </c>
      <c r="L11" s="9">
        <v>1536</v>
      </c>
      <c r="M11" s="9">
        <v>1543</v>
      </c>
      <c r="N11" s="9">
        <v>1535</v>
      </c>
      <c r="P11" s="11" t="str">
        <f t="shared" si="1"/>
        <v>DISTRICT OF COLUMBIA</v>
      </c>
      <c r="Q11" s="7">
        <f t="shared" si="2"/>
        <v>-92</v>
      </c>
      <c r="R11" s="12">
        <f t="shared" si="3"/>
        <v>-5.6545789797172709E-2</v>
      </c>
    </row>
    <row r="12" spans="1:18">
      <c r="A12" s="11" t="s">
        <v>36</v>
      </c>
      <c r="B12" s="7">
        <v>1150083</v>
      </c>
      <c r="C12" s="7">
        <v>1149685</v>
      </c>
      <c r="D12" s="7">
        <v>1150230</v>
      </c>
      <c r="E12" s="7">
        <v>1148055</v>
      </c>
      <c r="F12" s="7">
        <v>1143304</v>
      </c>
      <c r="G12" s="7">
        <v>1132108</v>
      </c>
      <c r="H12" s="7">
        <v>1128843</v>
      </c>
      <c r="I12" s="7">
        <v>1126422</v>
      </c>
      <c r="J12" s="7">
        <v>1123738</v>
      </c>
      <c r="K12" s="7">
        <v>1120516</v>
      </c>
      <c r="L12" s="7">
        <v>1117518</v>
      </c>
      <c r="M12" s="7">
        <v>1113128</v>
      </c>
      <c r="N12" s="7">
        <v>1104798</v>
      </c>
      <c r="P12" s="8" t="str">
        <f t="shared" si="1"/>
        <v>FLORIDA</v>
      </c>
      <c r="Q12" s="9">
        <f t="shared" si="2"/>
        <v>-45285</v>
      </c>
      <c r="R12" s="10">
        <f t="shared" si="3"/>
        <v>-3.9375418991498871E-2</v>
      </c>
    </row>
    <row r="13" spans="1:18">
      <c r="A13" s="8" t="s">
        <v>37</v>
      </c>
      <c r="B13" s="9">
        <v>65503</v>
      </c>
      <c r="C13" s="9">
        <v>65388</v>
      </c>
      <c r="D13" s="9">
        <v>65345</v>
      </c>
      <c r="E13" s="9">
        <v>65205</v>
      </c>
      <c r="F13" s="9">
        <v>64769</v>
      </c>
      <c r="G13" s="9">
        <v>64297</v>
      </c>
      <c r="H13" s="9">
        <v>63991</v>
      </c>
      <c r="I13" s="9">
        <v>63795</v>
      </c>
      <c r="J13" s="9">
        <v>63714</v>
      </c>
      <c r="K13" s="9">
        <v>63508</v>
      </c>
      <c r="L13" s="9">
        <v>63299</v>
      </c>
      <c r="M13" s="9">
        <v>63077</v>
      </c>
      <c r="N13" s="9">
        <v>62659</v>
      </c>
      <c r="P13" s="11" t="str">
        <f t="shared" si="1"/>
        <v>GEORGIA</v>
      </c>
      <c r="Q13" s="7">
        <f t="shared" si="2"/>
        <v>-2844</v>
      </c>
      <c r="R13" s="12">
        <f t="shared" si="3"/>
        <v>-4.3417858724027904E-2</v>
      </c>
    </row>
    <row r="14" spans="1:18">
      <c r="A14" s="11" t="s">
        <v>38</v>
      </c>
      <c r="B14" s="7">
        <v>176</v>
      </c>
      <c r="C14" s="7">
        <v>176</v>
      </c>
      <c r="D14" s="7">
        <v>175</v>
      </c>
      <c r="E14" s="7">
        <v>172</v>
      </c>
      <c r="F14" s="7">
        <v>172</v>
      </c>
      <c r="G14" s="7">
        <v>170</v>
      </c>
      <c r="H14" s="7">
        <v>171</v>
      </c>
      <c r="I14" s="7">
        <v>173</v>
      </c>
      <c r="J14" s="7">
        <v>173</v>
      </c>
      <c r="K14" s="7">
        <v>169</v>
      </c>
      <c r="L14" s="7">
        <v>172</v>
      </c>
      <c r="M14" s="7">
        <v>170</v>
      </c>
      <c r="N14" s="7">
        <v>159</v>
      </c>
      <c r="P14" s="8" t="str">
        <f t="shared" si="1"/>
        <v>GUAM</v>
      </c>
      <c r="Q14" s="9">
        <f t="shared" si="2"/>
        <v>-17</v>
      </c>
      <c r="R14" s="10">
        <f t="shared" si="3"/>
        <v>-9.6590909090909088E-2</v>
      </c>
    </row>
    <row r="15" spans="1:18">
      <c r="A15" s="8" t="s">
        <v>39</v>
      </c>
      <c r="B15" s="9">
        <v>13130</v>
      </c>
      <c r="C15" s="9">
        <v>13084</v>
      </c>
      <c r="D15" s="9">
        <v>13037</v>
      </c>
      <c r="E15" s="9">
        <v>13008</v>
      </c>
      <c r="F15" s="9">
        <v>12978</v>
      </c>
      <c r="G15" s="9">
        <v>12923</v>
      </c>
      <c r="H15" s="9">
        <v>12899</v>
      </c>
      <c r="I15" s="9">
        <v>12860</v>
      </c>
      <c r="J15" s="9">
        <v>12837</v>
      </c>
      <c r="K15" s="9">
        <v>12821</v>
      </c>
      <c r="L15" s="9">
        <v>12866</v>
      </c>
      <c r="M15" s="9">
        <v>12879</v>
      </c>
      <c r="N15" s="9">
        <v>12948</v>
      </c>
      <c r="P15" s="11" t="str">
        <f t="shared" si="1"/>
        <v>HAWAII</v>
      </c>
      <c r="Q15" s="7">
        <f t="shared" si="2"/>
        <v>-182</v>
      </c>
      <c r="R15" s="12">
        <f t="shared" si="3"/>
        <v>-1.3861386138613862E-2</v>
      </c>
    </row>
    <row r="16" spans="1:18">
      <c r="A16" s="11" t="s">
        <v>40</v>
      </c>
      <c r="B16" s="7">
        <v>4563</v>
      </c>
      <c r="C16" s="7">
        <v>4563</v>
      </c>
      <c r="D16" s="7">
        <v>4575</v>
      </c>
      <c r="E16" s="7">
        <v>4562</v>
      </c>
      <c r="F16" s="7">
        <v>4531</v>
      </c>
      <c r="G16" s="7">
        <v>4483</v>
      </c>
      <c r="H16" s="7">
        <v>4466</v>
      </c>
      <c r="I16" s="7">
        <v>4453</v>
      </c>
      <c r="J16" s="7">
        <v>4411</v>
      </c>
      <c r="K16" s="7">
        <v>4351</v>
      </c>
      <c r="L16" s="7">
        <v>4312</v>
      </c>
      <c r="M16" s="7">
        <v>4286</v>
      </c>
      <c r="N16" s="7">
        <v>4257</v>
      </c>
      <c r="P16" s="8" t="str">
        <f t="shared" si="1"/>
        <v>IDAHO</v>
      </c>
      <c r="Q16" s="9">
        <f t="shared" si="2"/>
        <v>-306</v>
      </c>
      <c r="R16" s="10">
        <f t="shared" si="3"/>
        <v>-6.7061143984220903E-2</v>
      </c>
    </row>
    <row r="17" spans="1:18">
      <c r="A17" s="8" t="s">
        <v>41</v>
      </c>
      <c r="B17" s="9">
        <v>24773</v>
      </c>
      <c r="C17" s="9">
        <v>24666</v>
      </c>
      <c r="D17" s="9">
        <v>24588</v>
      </c>
      <c r="E17" s="9">
        <v>24516</v>
      </c>
      <c r="F17" s="9">
        <v>24385</v>
      </c>
      <c r="G17" s="9">
        <v>24278</v>
      </c>
      <c r="H17" s="9">
        <v>23970</v>
      </c>
      <c r="I17" s="9">
        <v>23871</v>
      </c>
      <c r="J17" s="9">
        <v>23806</v>
      </c>
      <c r="K17" s="9">
        <v>23709</v>
      </c>
      <c r="L17" s="9">
        <v>23633</v>
      </c>
      <c r="M17" s="9">
        <v>23536</v>
      </c>
      <c r="N17" s="9">
        <v>23381</v>
      </c>
      <c r="P17" s="11" t="str">
        <f t="shared" si="1"/>
        <v>ILLINOIS</v>
      </c>
      <c r="Q17" s="7">
        <f t="shared" si="2"/>
        <v>-1392</v>
      </c>
      <c r="R17" s="12">
        <f t="shared" si="3"/>
        <v>-5.6190207080289024E-2</v>
      </c>
    </row>
    <row r="18" spans="1:18">
      <c r="A18" s="11" t="s">
        <v>42</v>
      </c>
      <c r="B18" s="7">
        <v>15395</v>
      </c>
      <c r="C18" s="7">
        <v>15352</v>
      </c>
      <c r="D18" s="7">
        <v>15370</v>
      </c>
      <c r="E18" s="7">
        <v>15373</v>
      </c>
      <c r="F18" s="7">
        <v>15277</v>
      </c>
      <c r="G18" s="7">
        <v>15193</v>
      </c>
      <c r="H18" s="7">
        <v>15129</v>
      </c>
      <c r="I18" s="7">
        <v>15099</v>
      </c>
      <c r="J18" s="7">
        <v>15067</v>
      </c>
      <c r="K18" s="7">
        <v>15026</v>
      </c>
      <c r="L18" s="7">
        <v>14971</v>
      </c>
      <c r="M18" s="7">
        <v>14956</v>
      </c>
      <c r="N18" s="7">
        <v>14884</v>
      </c>
      <c r="P18" s="8" t="str">
        <f t="shared" si="1"/>
        <v>INDIANA</v>
      </c>
      <c r="Q18" s="9">
        <f t="shared" si="2"/>
        <v>-511</v>
      </c>
      <c r="R18" s="10">
        <f t="shared" si="3"/>
        <v>-3.3192594998376096E-2</v>
      </c>
    </row>
    <row r="19" spans="1:18">
      <c r="A19" s="8" t="s">
        <v>43</v>
      </c>
      <c r="B19" s="9">
        <v>9265</v>
      </c>
      <c r="C19" s="9">
        <v>9188</v>
      </c>
      <c r="D19" s="9">
        <v>9167</v>
      </c>
      <c r="E19" s="9">
        <v>9148</v>
      </c>
      <c r="F19" s="9">
        <v>9103</v>
      </c>
      <c r="G19" s="9">
        <v>9051</v>
      </c>
      <c r="H19" s="9">
        <v>8987</v>
      </c>
      <c r="I19" s="9">
        <v>8939</v>
      </c>
      <c r="J19" s="9">
        <v>8922</v>
      </c>
      <c r="K19" s="9">
        <v>8874</v>
      </c>
      <c r="L19" s="9">
        <v>8846</v>
      </c>
      <c r="M19" s="9">
        <v>8806</v>
      </c>
      <c r="N19" s="9">
        <v>8728</v>
      </c>
      <c r="P19" s="11" t="str">
        <f t="shared" si="1"/>
        <v>IOWA</v>
      </c>
      <c r="Q19" s="7">
        <f t="shared" si="2"/>
        <v>-537</v>
      </c>
      <c r="R19" s="12">
        <f t="shared" si="3"/>
        <v>-5.7960064759848891E-2</v>
      </c>
    </row>
    <row r="20" spans="1:18">
      <c r="A20" s="11" t="s">
        <v>44</v>
      </c>
      <c r="B20" s="7">
        <v>6800</v>
      </c>
      <c r="C20" s="7">
        <v>6768</v>
      </c>
      <c r="D20" s="7">
        <v>6760</v>
      </c>
      <c r="E20" s="7">
        <v>6725</v>
      </c>
      <c r="F20" s="7">
        <v>6686</v>
      </c>
      <c r="G20" s="7">
        <v>6654</v>
      </c>
      <c r="H20" s="7">
        <v>6620</v>
      </c>
      <c r="I20" s="7">
        <v>6577</v>
      </c>
      <c r="J20" s="7">
        <v>6561</v>
      </c>
      <c r="K20" s="7">
        <v>6526</v>
      </c>
      <c r="L20" s="7">
        <v>6479</v>
      </c>
      <c r="M20" s="7">
        <v>6467</v>
      </c>
      <c r="N20" s="7">
        <v>6414</v>
      </c>
      <c r="P20" s="8" t="str">
        <f t="shared" si="1"/>
        <v>KANSAS</v>
      </c>
      <c r="Q20" s="9">
        <f t="shared" si="2"/>
        <v>-386</v>
      </c>
      <c r="R20" s="10">
        <f t="shared" si="3"/>
        <v>-5.6764705882352939E-2</v>
      </c>
    </row>
    <row r="21" spans="1:18">
      <c r="A21" s="8" t="s">
        <v>45</v>
      </c>
      <c r="B21" s="9">
        <v>17433</v>
      </c>
      <c r="C21" s="9">
        <v>17573</v>
      </c>
      <c r="D21" s="9">
        <v>17568</v>
      </c>
      <c r="E21" s="9">
        <v>16815</v>
      </c>
      <c r="F21" s="9">
        <v>16746</v>
      </c>
      <c r="G21" s="9">
        <v>16625</v>
      </c>
      <c r="H21" s="9">
        <v>16582</v>
      </c>
      <c r="I21" s="9">
        <v>16576</v>
      </c>
      <c r="J21" s="9">
        <v>16519</v>
      </c>
      <c r="K21" s="9">
        <v>16406</v>
      </c>
      <c r="L21" s="9">
        <v>16328</v>
      </c>
      <c r="M21" s="9">
        <v>16252</v>
      </c>
      <c r="N21" s="9">
        <v>16248</v>
      </c>
      <c r="P21" s="11" t="str">
        <f t="shared" si="1"/>
        <v>KENTUCKY</v>
      </c>
      <c r="Q21" s="7">
        <f t="shared" si="2"/>
        <v>-1185</v>
      </c>
      <c r="R21" s="12">
        <f t="shared" si="3"/>
        <v>-6.7974531061779378E-2</v>
      </c>
    </row>
    <row r="22" spans="1:18">
      <c r="A22" s="11" t="s">
        <v>46</v>
      </c>
      <c r="B22" s="7">
        <v>412337</v>
      </c>
      <c r="C22" s="7">
        <v>409878</v>
      </c>
      <c r="D22" s="7">
        <v>408186</v>
      </c>
      <c r="E22" s="7">
        <v>405526</v>
      </c>
      <c r="F22" s="7">
        <v>403271</v>
      </c>
      <c r="G22" s="7">
        <v>401586</v>
      </c>
      <c r="H22" s="7">
        <v>400546</v>
      </c>
      <c r="I22" s="7">
        <v>399556</v>
      </c>
      <c r="J22" s="7">
        <v>398382</v>
      </c>
      <c r="K22" s="7">
        <v>397026</v>
      </c>
      <c r="L22" s="7">
        <v>395316</v>
      </c>
      <c r="M22" s="7">
        <v>393288</v>
      </c>
      <c r="N22" s="7">
        <v>389162</v>
      </c>
      <c r="P22" s="8" t="str">
        <f t="shared" si="1"/>
        <v>LOUISIANA</v>
      </c>
      <c r="Q22" s="9">
        <f t="shared" si="2"/>
        <v>-23175</v>
      </c>
      <c r="R22" s="10">
        <f t="shared" si="3"/>
        <v>-5.6204027288358792E-2</v>
      </c>
    </row>
    <row r="23" spans="1:18">
      <c r="A23" s="8" t="s">
        <v>47</v>
      </c>
      <c r="B23" s="9">
        <v>7585</v>
      </c>
      <c r="C23" s="9">
        <v>7550</v>
      </c>
      <c r="D23" s="9">
        <v>7557</v>
      </c>
      <c r="E23" s="9">
        <v>7551</v>
      </c>
      <c r="F23" s="9">
        <v>7473</v>
      </c>
      <c r="G23" s="9">
        <v>7428</v>
      </c>
      <c r="H23" s="9">
        <v>7420</v>
      </c>
      <c r="I23" s="9">
        <v>7398</v>
      </c>
      <c r="J23" s="9">
        <v>7370</v>
      </c>
      <c r="K23" s="9">
        <v>7352</v>
      </c>
      <c r="L23" s="9">
        <v>7346</v>
      </c>
      <c r="M23" s="9">
        <v>7347</v>
      </c>
      <c r="N23" s="9">
        <v>7330</v>
      </c>
      <c r="P23" s="11" t="str">
        <f t="shared" si="1"/>
        <v>MAINE</v>
      </c>
      <c r="Q23" s="7">
        <f t="shared" si="2"/>
        <v>-255</v>
      </c>
      <c r="R23" s="12">
        <f t="shared" si="3"/>
        <v>-3.3618984838497033E-2</v>
      </c>
    </row>
    <row r="24" spans="1:18">
      <c r="A24" s="11" t="s">
        <v>48</v>
      </c>
      <c r="B24" s="7">
        <v>36756</v>
      </c>
      <c r="C24" s="7">
        <v>36733</v>
      </c>
      <c r="D24" s="7">
        <v>36757</v>
      </c>
      <c r="E24" s="7">
        <v>36681</v>
      </c>
      <c r="F24" s="7">
        <v>36484</v>
      </c>
      <c r="G24" s="7">
        <v>36230</v>
      </c>
      <c r="H24" s="7">
        <v>36120</v>
      </c>
      <c r="I24" s="7">
        <v>36028</v>
      </c>
      <c r="J24" s="7">
        <v>35917</v>
      </c>
      <c r="K24" s="7">
        <v>35847</v>
      </c>
      <c r="L24" s="7">
        <v>35807</v>
      </c>
      <c r="M24" s="7">
        <v>35714</v>
      </c>
      <c r="N24" s="7">
        <v>35557</v>
      </c>
      <c r="P24" s="8" t="str">
        <f t="shared" si="1"/>
        <v>MARYLAND</v>
      </c>
      <c r="Q24" s="9">
        <f t="shared" si="2"/>
        <v>-1199</v>
      </c>
      <c r="R24" s="10">
        <f t="shared" si="3"/>
        <v>-3.2620524540211124E-2</v>
      </c>
    </row>
    <row r="25" spans="1:18">
      <c r="A25" s="8" t="s">
        <v>49</v>
      </c>
      <c r="B25" s="9">
        <v>40866</v>
      </c>
      <c r="C25" s="9">
        <v>40841</v>
      </c>
      <c r="D25" s="9">
        <v>41157</v>
      </c>
      <c r="E25" s="9">
        <v>41495</v>
      </c>
      <c r="F25" s="9">
        <v>41342</v>
      </c>
      <c r="G25" s="9">
        <v>41159</v>
      </c>
      <c r="H25" s="9">
        <v>41055</v>
      </c>
      <c r="I25" s="9">
        <v>40951</v>
      </c>
      <c r="J25" s="9">
        <v>40864</v>
      </c>
      <c r="K25" s="9">
        <v>40799</v>
      </c>
      <c r="L25" s="9">
        <v>40767</v>
      </c>
      <c r="M25" s="9">
        <v>40652</v>
      </c>
      <c r="N25" s="9">
        <v>40564</v>
      </c>
      <c r="P25" s="11" t="str">
        <f t="shared" si="1"/>
        <v>MASSACHUSETTS</v>
      </c>
      <c r="Q25" s="7">
        <f t="shared" si="2"/>
        <v>-302</v>
      </c>
      <c r="R25" s="12">
        <f t="shared" si="3"/>
        <v>-7.3900063622571333E-3</v>
      </c>
    </row>
    <row r="26" spans="1:18">
      <c r="A26" s="11" t="s">
        <v>50</v>
      </c>
      <c r="B26" s="7">
        <v>17655</v>
      </c>
      <c r="C26" s="7">
        <v>17653</v>
      </c>
      <c r="D26" s="7">
        <v>17621</v>
      </c>
      <c r="E26" s="7">
        <v>17563</v>
      </c>
      <c r="F26" s="7">
        <v>17486</v>
      </c>
      <c r="G26" s="7">
        <v>17419</v>
      </c>
      <c r="H26" s="7">
        <v>17381</v>
      </c>
      <c r="I26" s="7">
        <v>17326</v>
      </c>
      <c r="J26" s="7">
        <v>17296</v>
      </c>
      <c r="K26" s="7">
        <v>17260</v>
      </c>
      <c r="L26" s="7">
        <v>17272</v>
      </c>
      <c r="M26" s="7">
        <v>17349</v>
      </c>
      <c r="N26" s="7">
        <v>17363</v>
      </c>
      <c r="P26" s="8" t="str">
        <f t="shared" si="1"/>
        <v>MICHIGAN</v>
      </c>
      <c r="Q26" s="9">
        <f t="shared" si="2"/>
        <v>-292</v>
      </c>
      <c r="R26" s="10">
        <f t="shared" si="3"/>
        <v>-1.6539224015859531E-2</v>
      </c>
    </row>
    <row r="27" spans="1:18">
      <c r="A27" s="8" t="s">
        <v>51</v>
      </c>
      <c r="B27" s="9">
        <v>6371</v>
      </c>
      <c r="C27" s="9">
        <v>6334</v>
      </c>
      <c r="D27" s="9">
        <v>6302</v>
      </c>
      <c r="E27" s="9">
        <v>6255</v>
      </c>
      <c r="F27" s="9">
        <v>6227</v>
      </c>
      <c r="G27" s="9">
        <v>6183</v>
      </c>
      <c r="H27" s="9">
        <v>6162</v>
      </c>
      <c r="I27" s="9">
        <v>6157</v>
      </c>
      <c r="J27" s="9">
        <v>6132</v>
      </c>
      <c r="K27" s="9">
        <v>6077</v>
      </c>
      <c r="L27" s="9">
        <v>5987</v>
      </c>
      <c r="M27" s="9">
        <v>5955</v>
      </c>
      <c r="N27" s="9">
        <v>5926</v>
      </c>
      <c r="P27" s="11" t="str">
        <f t="shared" si="1"/>
        <v>MINNESOTA</v>
      </c>
      <c r="Q27" s="7">
        <f t="shared" si="2"/>
        <v>-445</v>
      </c>
      <c r="R27" s="12">
        <f t="shared" si="3"/>
        <v>-6.9847747606341229E-2</v>
      </c>
    </row>
    <row r="28" spans="1:18">
      <c r="A28" s="11" t="s">
        <v>52</v>
      </c>
      <c r="B28" s="7">
        <v>49468</v>
      </c>
      <c r="C28" s="7">
        <v>49190</v>
      </c>
      <c r="D28" s="7">
        <v>48860</v>
      </c>
      <c r="E28" s="7">
        <v>48579</v>
      </c>
      <c r="F28" s="7">
        <v>48277</v>
      </c>
      <c r="G28" s="7">
        <v>47996</v>
      </c>
      <c r="H28" s="7">
        <v>47804</v>
      </c>
      <c r="I28" s="7">
        <v>47616</v>
      </c>
      <c r="J28" s="7">
        <v>47405</v>
      </c>
      <c r="K28" s="7">
        <v>47176</v>
      </c>
      <c r="L28" s="7">
        <v>46896</v>
      </c>
      <c r="M28" s="7">
        <v>46614</v>
      </c>
      <c r="N28" s="7">
        <v>46234</v>
      </c>
      <c r="P28" s="8" t="str">
        <f t="shared" si="1"/>
        <v>MISSISSIPPI</v>
      </c>
      <c r="Q28" s="9">
        <f t="shared" si="2"/>
        <v>-3234</v>
      </c>
      <c r="R28" s="10">
        <f t="shared" si="3"/>
        <v>-6.5375596345111989E-2</v>
      </c>
    </row>
    <row r="29" spans="1:18">
      <c r="A29" s="8" t="s">
        <v>53</v>
      </c>
      <c r="B29" s="9">
        <v>14747</v>
      </c>
      <c r="C29" s="9">
        <v>14696</v>
      </c>
      <c r="D29" s="9">
        <v>14656</v>
      </c>
      <c r="E29" s="9">
        <v>14602</v>
      </c>
      <c r="F29" s="9">
        <v>14392</v>
      </c>
      <c r="G29" s="9">
        <v>14320</v>
      </c>
      <c r="H29" s="9">
        <v>14279</v>
      </c>
      <c r="I29" s="9">
        <v>14211</v>
      </c>
      <c r="J29" s="9">
        <v>14166</v>
      </c>
      <c r="K29" s="9">
        <v>14108</v>
      </c>
      <c r="L29" s="9">
        <v>14032</v>
      </c>
      <c r="M29" s="9">
        <v>13974</v>
      </c>
      <c r="N29" s="9">
        <v>13850</v>
      </c>
      <c r="P29" s="11" t="str">
        <f t="shared" si="1"/>
        <v>MISSOURI</v>
      </c>
      <c r="Q29" s="7">
        <f t="shared" si="2"/>
        <v>-897</v>
      </c>
      <c r="R29" s="12">
        <f t="shared" si="3"/>
        <v>-6.0825930697769037E-2</v>
      </c>
    </row>
    <row r="30" spans="1:18">
      <c r="A30" s="11" t="s">
        <v>54</v>
      </c>
      <c r="B30" s="7">
        <v>3707</v>
      </c>
      <c r="C30" s="7">
        <v>3696</v>
      </c>
      <c r="D30" s="7">
        <v>3663</v>
      </c>
      <c r="E30" s="7">
        <v>3658</v>
      </c>
      <c r="F30" s="7">
        <v>3642</v>
      </c>
      <c r="G30" s="7">
        <v>3630</v>
      </c>
      <c r="H30" s="7">
        <v>3606</v>
      </c>
      <c r="I30" s="7">
        <v>3608</v>
      </c>
      <c r="J30" s="7">
        <v>3599</v>
      </c>
      <c r="K30" s="7">
        <v>3569</v>
      </c>
      <c r="L30" s="7">
        <v>3524</v>
      </c>
      <c r="M30" s="7">
        <v>3520</v>
      </c>
      <c r="N30" s="7">
        <v>3484</v>
      </c>
      <c r="P30" s="8" t="str">
        <f t="shared" si="1"/>
        <v>MONTANA</v>
      </c>
      <c r="Q30" s="9">
        <f t="shared" si="2"/>
        <v>-223</v>
      </c>
      <c r="R30" s="10">
        <f t="shared" si="3"/>
        <v>-6.0156460749932562E-2</v>
      </c>
    </row>
    <row r="31" spans="1:18">
      <c r="A31" s="8" t="s">
        <v>55</v>
      </c>
      <c r="B31" s="9">
        <v>2</v>
      </c>
      <c r="C31" s="9">
        <v>2</v>
      </c>
      <c r="D31" s="9">
        <v>3</v>
      </c>
      <c r="E31" s="9">
        <v>3</v>
      </c>
      <c r="F31" s="9">
        <v>3</v>
      </c>
      <c r="G31" s="9">
        <v>3</v>
      </c>
      <c r="H31" s="9">
        <v>3</v>
      </c>
      <c r="I31" s="9">
        <v>3</v>
      </c>
      <c r="J31" s="9">
        <v>3</v>
      </c>
      <c r="K31" s="9">
        <v>3</v>
      </c>
      <c r="L31" s="9">
        <v>3</v>
      </c>
      <c r="M31" s="9">
        <v>3</v>
      </c>
      <c r="N31" s="9">
        <v>3</v>
      </c>
      <c r="P31" s="11" t="str">
        <f t="shared" si="1"/>
        <v>N. MARIANA ISLAND</v>
      </c>
      <c r="Q31" s="7">
        <f t="shared" si="2"/>
        <v>1</v>
      </c>
      <c r="R31" s="12">
        <f t="shared" si="3"/>
        <v>0.5</v>
      </c>
    </row>
    <row r="32" spans="1:18">
      <c r="A32" s="11" t="s">
        <v>56</v>
      </c>
      <c r="B32" s="7">
        <v>7459</v>
      </c>
      <c r="C32" s="7">
        <v>7426</v>
      </c>
      <c r="D32" s="7">
        <v>7411</v>
      </c>
      <c r="E32" s="7">
        <v>7410</v>
      </c>
      <c r="F32" s="7">
        <v>7344</v>
      </c>
      <c r="G32" s="7">
        <v>7317</v>
      </c>
      <c r="H32" s="7">
        <v>7298</v>
      </c>
      <c r="I32" s="7">
        <v>7270</v>
      </c>
      <c r="J32" s="7">
        <v>7265</v>
      </c>
      <c r="K32" s="7">
        <v>7258</v>
      </c>
      <c r="L32" s="7">
        <v>7261</v>
      </c>
      <c r="M32" s="7">
        <v>7224</v>
      </c>
      <c r="N32" s="7">
        <v>7163</v>
      </c>
      <c r="P32" s="8" t="str">
        <f t="shared" si="1"/>
        <v>NEBRASKA</v>
      </c>
      <c r="Q32" s="9">
        <f t="shared" si="2"/>
        <v>-296</v>
      </c>
      <c r="R32" s="10">
        <f t="shared" si="3"/>
        <v>-3.9683603700227915E-2</v>
      </c>
    </row>
    <row r="33" spans="1:18">
      <c r="A33" s="8" t="s">
        <v>57</v>
      </c>
      <c r="B33" s="9">
        <v>9066</v>
      </c>
      <c r="C33" s="9">
        <v>9040</v>
      </c>
      <c r="D33" s="9">
        <v>9023</v>
      </c>
      <c r="E33" s="9">
        <v>8988</v>
      </c>
      <c r="F33" s="9">
        <v>8944</v>
      </c>
      <c r="G33" s="9">
        <v>8890</v>
      </c>
      <c r="H33" s="9">
        <v>8877</v>
      </c>
      <c r="I33" s="9">
        <v>8873</v>
      </c>
      <c r="J33" s="9">
        <v>8842</v>
      </c>
      <c r="K33" s="9">
        <v>8787</v>
      </c>
      <c r="L33" s="9">
        <v>8747</v>
      </c>
      <c r="M33" s="9">
        <v>8724</v>
      </c>
      <c r="N33" s="9">
        <v>8668</v>
      </c>
      <c r="P33" s="11" t="str">
        <f t="shared" si="1"/>
        <v>NEVADA</v>
      </c>
      <c r="Q33" s="7">
        <f t="shared" si="2"/>
        <v>-398</v>
      </c>
      <c r="R33" s="12">
        <f t="shared" si="3"/>
        <v>-4.3900286785793073E-2</v>
      </c>
    </row>
    <row r="34" spans="1:18">
      <c r="A34" s="11" t="s">
        <v>58</v>
      </c>
      <c r="B34" s="7">
        <v>5347</v>
      </c>
      <c r="C34" s="7">
        <v>5343</v>
      </c>
      <c r="D34" s="7">
        <v>5326</v>
      </c>
      <c r="E34" s="7">
        <v>5309</v>
      </c>
      <c r="F34" s="7">
        <v>5288</v>
      </c>
      <c r="G34" s="7">
        <v>5262</v>
      </c>
      <c r="H34" s="7">
        <v>5245</v>
      </c>
      <c r="I34" s="7">
        <v>5234</v>
      </c>
      <c r="J34" s="7">
        <v>5218</v>
      </c>
      <c r="K34" s="7">
        <v>5195</v>
      </c>
      <c r="L34" s="7">
        <v>5204</v>
      </c>
      <c r="M34" s="7">
        <v>5189</v>
      </c>
      <c r="N34" s="7">
        <v>5145</v>
      </c>
      <c r="P34" s="8" t="str">
        <f t="shared" ref="P34:P57" si="4">A34</f>
        <v>NEW HAMPSHIRE</v>
      </c>
      <c r="Q34" s="9">
        <f t="shared" ref="Q34:Q57" si="5">N34 - B34</f>
        <v>-202</v>
      </c>
      <c r="R34" s="10">
        <f t="shared" ref="R34:R57" si="6">IF(B34, (N34-B34)/B34, 0)</f>
        <v>-3.7778193379465121E-2</v>
      </c>
    </row>
    <row r="35" spans="1:18">
      <c r="A35" s="8" t="s">
        <v>59</v>
      </c>
      <c r="B35" s="9">
        <v>135247</v>
      </c>
      <c r="C35" s="9">
        <v>134943</v>
      </c>
      <c r="D35" s="9">
        <v>134702</v>
      </c>
      <c r="E35" s="9">
        <v>134265</v>
      </c>
      <c r="F35" s="9">
        <v>133648</v>
      </c>
      <c r="G35" s="9">
        <v>133050</v>
      </c>
      <c r="H35" s="9">
        <v>132642</v>
      </c>
      <c r="I35" s="9">
        <v>132260</v>
      </c>
      <c r="J35" s="9">
        <v>131958</v>
      </c>
      <c r="K35" s="9">
        <v>131561</v>
      </c>
      <c r="L35" s="9">
        <v>131172</v>
      </c>
      <c r="M35" s="9">
        <v>130796</v>
      </c>
      <c r="N35" s="9">
        <v>130238</v>
      </c>
      <c r="P35" s="11" t="str">
        <f t="shared" si="4"/>
        <v>NEW JERSEY</v>
      </c>
      <c r="Q35" s="7">
        <f t="shared" si="5"/>
        <v>-5009</v>
      </c>
      <c r="R35" s="12">
        <f t="shared" si="6"/>
        <v>-3.7035941647504199E-2</v>
      </c>
    </row>
    <row r="36" spans="1:18">
      <c r="A36" s="11" t="s">
        <v>60</v>
      </c>
      <c r="B36" s="7">
        <v>13275</v>
      </c>
      <c r="C36" s="7">
        <v>13451</v>
      </c>
      <c r="D36" s="7">
        <v>13463</v>
      </c>
      <c r="E36" s="7">
        <v>13467</v>
      </c>
      <c r="F36" s="7">
        <v>13524</v>
      </c>
      <c r="G36" s="7">
        <v>13516</v>
      </c>
      <c r="H36" s="7">
        <v>13482</v>
      </c>
      <c r="I36" s="7">
        <v>13467</v>
      </c>
      <c r="J36" s="7">
        <v>13435</v>
      </c>
      <c r="K36" s="7">
        <v>13403</v>
      </c>
      <c r="L36" s="7">
        <v>13360</v>
      </c>
      <c r="M36" s="7">
        <v>13344</v>
      </c>
      <c r="N36" s="7">
        <v>13304</v>
      </c>
      <c r="P36" s="8" t="str">
        <f t="shared" si="4"/>
        <v>NEW MEXICO</v>
      </c>
      <c r="Q36" s="9">
        <f t="shared" si="5"/>
        <v>29</v>
      </c>
      <c r="R36" s="10">
        <f t="shared" si="6"/>
        <v>2.1845574387947268E-3</v>
      </c>
    </row>
    <row r="37" spans="1:18">
      <c r="A37" s="8" t="s">
        <v>61</v>
      </c>
      <c r="B37" s="9">
        <v>132050</v>
      </c>
      <c r="C37" s="9">
        <v>132016</v>
      </c>
      <c r="D37" s="9">
        <v>131773</v>
      </c>
      <c r="E37" s="9">
        <v>131401</v>
      </c>
      <c r="F37" s="9">
        <v>130946</v>
      </c>
      <c r="G37" s="9">
        <v>130401</v>
      </c>
      <c r="H37" s="9">
        <v>129957</v>
      </c>
      <c r="I37" s="9">
        <v>129616</v>
      </c>
      <c r="J37" s="9">
        <v>129327</v>
      </c>
      <c r="K37" s="9">
        <v>129026</v>
      </c>
      <c r="L37" s="9">
        <v>128730</v>
      </c>
      <c r="M37" s="9">
        <v>128483</v>
      </c>
      <c r="N37" s="9">
        <v>128000</v>
      </c>
      <c r="P37" s="11" t="str">
        <f t="shared" si="4"/>
        <v>NEW YORK</v>
      </c>
      <c r="Q37" s="7">
        <f t="shared" si="5"/>
        <v>-4050</v>
      </c>
      <c r="R37" s="12">
        <f t="shared" si="6"/>
        <v>-3.0670200681560015E-2</v>
      </c>
    </row>
    <row r="38" spans="1:18">
      <c r="A38" s="11" t="s">
        <v>62</v>
      </c>
      <c r="B38" s="7">
        <v>117202</v>
      </c>
      <c r="C38" s="7">
        <v>117216</v>
      </c>
      <c r="D38" s="7">
        <v>117898</v>
      </c>
      <c r="E38" s="7">
        <v>118051</v>
      </c>
      <c r="F38" s="7">
        <v>117567</v>
      </c>
      <c r="G38" s="7">
        <v>116710</v>
      </c>
      <c r="H38" s="7">
        <v>116351</v>
      </c>
      <c r="I38" s="7">
        <v>116077</v>
      </c>
      <c r="J38" s="7">
        <v>115804</v>
      </c>
      <c r="K38" s="7">
        <v>115503</v>
      </c>
      <c r="L38" s="7">
        <v>115132</v>
      </c>
      <c r="M38" s="7">
        <v>114817</v>
      </c>
      <c r="N38" s="7">
        <v>114041</v>
      </c>
      <c r="P38" s="8" t="str">
        <f t="shared" si="4"/>
        <v>NORTH CAROLINA</v>
      </c>
      <c r="Q38" s="9">
        <f t="shared" si="5"/>
        <v>-3161</v>
      </c>
      <c r="R38" s="10">
        <f t="shared" si="6"/>
        <v>-2.6970529513148239E-2</v>
      </c>
    </row>
    <row r="39" spans="1:18">
      <c r="A39" s="8" t="s">
        <v>63</v>
      </c>
      <c r="B39" s="9">
        <v>5914</v>
      </c>
      <c r="C39" s="9">
        <v>5915</v>
      </c>
      <c r="D39" s="9">
        <v>5906</v>
      </c>
      <c r="E39" s="9">
        <v>5868</v>
      </c>
      <c r="F39" s="9">
        <v>5815</v>
      </c>
      <c r="G39" s="9">
        <v>5792</v>
      </c>
      <c r="H39" s="9">
        <v>5786</v>
      </c>
      <c r="I39" s="9">
        <v>5780</v>
      </c>
      <c r="J39" s="9">
        <v>5754</v>
      </c>
      <c r="K39" s="9">
        <v>5690</v>
      </c>
      <c r="L39" s="9">
        <v>5644</v>
      </c>
      <c r="M39" s="9">
        <v>5617</v>
      </c>
      <c r="N39" s="9">
        <v>5596</v>
      </c>
      <c r="P39" s="11" t="str">
        <f t="shared" si="4"/>
        <v>NORTH DAKOTA</v>
      </c>
      <c r="Q39" s="7">
        <f t="shared" si="5"/>
        <v>-318</v>
      </c>
      <c r="R39" s="12">
        <f t="shared" si="6"/>
        <v>-5.3770713561041593E-2</v>
      </c>
    </row>
    <row r="40" spans="1:18">
      <c r="A40" s="11" t="s">
        <v>64</v>
      </c>
      <c r="B40" s="7">
        <v>21895</v>
      </c>
      <c r="C40" s="7">
        <v>21844</v>
      </c>
      <c r="D40" s="7">
        <v>21814</v>
      </c>
      <c r="E40" s="7">
        <v>21780</v>
      </c>
      <c r="F40" s="7">
        <v>21638</v>
      </c>
      <c r="G40" s="7">
        <v>21473</v>
      </c>
      <c r="H40" s="7">
        <v>21358</v>
      </c>
      <c r="I40" s="7">
        <v>21296</v>
      </c>
      <c r="J40" s="7">
        <v>21222</v>
      </c>
      <c r="K40" s="7">
        <v>21157</v>
      </c>
      <c r="L40" s="7">
        <v>21127</v>
      </c>
      <c r="M40" s="7">
        <v>21099</v>
      </c>
      <c r="N40" s="7">
        <v>20973</v>
      </c>
      <c r="P40" s="8" t="str">
        <f t="shared" si="4"/>
        <v>OHIO</v>
      </c>
      <c r="Q40" s="9">
        <f t="shared" si="5"/>
        <v>-922</v>
      </c>
      <c r="R40" s="10">
        <f t="shared" si="6"/>
        <v>-4.211007079241836E-2</v>
      </c>
    </row>
    <row r="41" spans="1:18">
      <c r="A41" s="8" t="s">
        <v>65</v>
      </c>
      <c r="B41" s="9">
        <v>8885</v>
      </c>
      <c r="C41" s="9">
        <v>8829</v>
      </c>
      <c r="D41" s="9">
        <v>8766</v>
      </c>
      <c r="E41" s="9">
        <v>8729</v>
      </c>
      <c r="F41" s="9">
        <v>8666</v>
      </c>
      <c r="G41" s="9">
        <v>8598</v>
      </c>
      <c r="H41" s="9">
        <v>8569</v>
      </c>
      <c r="I41" s="9">
        <v>8536</v>
      </c>
      <c r="J41" s="9">
        <v>8504</v>
      </c>
      <c r="K41" s="9">
        <v>8455</v>
      </c>
      <c r="L41" s="9">
        <v>8404</v>
      </c>
      <c r="M41" s="9">
        <v>8312</v>
      </c>
      <c r="N41" s="9">
        <v>8225</v>
      </c>
      <c r="P41" s="11" t="str">
        <f t="shared" si="4"/>
        <v>OKLAHOMA</v>
      </c>
      <c r="Q41" s="7">
        <f t="shared" si="5"/>
        <v>-660</v>
      </c>
      <c r="R41" s="12">
        <f t="shared" si="6"/>
        <v>-7.4282498593134502E-2</v>
      </c>
    </row>
    <row r="42" spans="1:18">
      <c r="A42" s="11" t="s">
        <v>66</v>
      </c>
      <c r="B42" s="7">
        <v>18987</v>
      </c>
      <c r="C42" s="7">
        <v>18948</v>
      </c>
      <c r="D42" s="7">
        <v>18877</v>
      </c>
      <c r="E42" s="7">
        <v>18834</v>
      </c>
      <c r="F42" s="7">
        <v>18704</v>
      </c>
      <c r="G42" s="7">
        <v>18587</v>
      </c>
      <c r="H42" s="7">
        <v>18492</v>
      </c>
      <c r="I42" s="7">
        <v>18475</v>
      </c>
      <c r="J42" s="7">
        <v>18429</v>
      </c>
      <c r="K42" s="7">
        <v>18397</v>
      </c>
      <c r="L42" s="7">
        <v>18343</v>
      </c>
      <c r="M42" s="7">
        <v>18277</v>
      </c>
      <c r="N42" s="7">
        <v>18201</v>
      </c>
      <c r="P42" s="8" t="str">
        <f t="shared" si="4"/>
        <v>OREGON</v>
      </c>
      <c r="Q42" s="9">
        <f t="shared" si="5"/>
        <v>-786</v>
      </c>
      <c r="R42" s="10">
        <f t="shared" si="6"/>
        <v>-4.1396745141412547E-2</v>
      </c>
    </row>
    <row r="43" spans="1:18">
      <c r="A43" s="8" t="s">
        <v>67</v>
      </c>
      <c r="B43" s="9">
        <v>40151</v>
      </c>
      <c r="C43" s="9">
        <v>40053</v>
      </c>
      <c r="D43" s="9">
        <v>40004</v>
      </c>
      <c r="E43" s="9">
        <v>39826</v>
      </c>
      <c r="F43" s="9">
        <v>39570</v>
      </c>
      <c r="G43" s="9">
        <v>39318</v>
      </c>
      <c r="H43" s="9">
        <v>39203</v>
      </c>
      <c r="I43" s="9">
        <v>39061</v>
      </c>
      <c r="J43" s="9">
        <v>38954</v>
      </c>
      <c r="K43" s="9">
        <v>38860</v>
      </c>
      <c r="L43" s="9">
        <v>38777</v>
      </c>
      <c r="M43" s="9">
        <v>38705</v>
      </c>
      <c r="N43" s="9">
        <v>38472</v>
      </c>
      <c r="P43" s="11" t="str">
        <f t="shared" si="4"/>
        <v>PENNSYLVANIA</v>
      </c>
      <c r="Q43" s="7">
        <f t="shared" si="5"/>
        <v>-1679</v>
      </c>
      <c r="R43" s="12">
        <f t="shared" si="6"/>
        <v>-4.1817140295384921E-2</v>
      </c>
    </row>
    <row r="44" spans="1:18">
      <c r="A44" s="11" t="s">
        <v>68</v>
      </c>
      <c r="B44" s="7">
        <v>6448</v>
      </c>
      <c r="C44" s="7">
        <v>6534</v>
      </c>
      <c r="D44" s="7">
        <v>6642</v>
      </c>
      <c r="E44" s="7">
        <v>6744</v>
      </c>
      <c r="F44" s="7">
        <v>6812</v>
      </c>
      <c r="G44" s="7">
        <v>6040</v>
      </c>
      <c r="H44" s="7">
        <v>6115</v>
      </c>
      <c r="I44" s="7">
        <v>6180</v>
      </c>
      <c r="J44" s="7">
        <v>6224</v>
      </c>
      <c r="K44" s="7">
        <v>6290</v>
      </c>
      <c r="L44" s="7">
        <v>6362</v>
      </c>
      <c r="M44" s="7">
        <v>6455</v>
      </c>
      <c r="N44" s="7">
        <v>6505</v>
      </c>
      <c r="P44" s="8" t="str">
        <f t="shared" si="4"/>
        <v>PUERTO RICO</v>
      </c>
      <c r="Q44" s="9">
        <f t="shared" si="5"/>
        <v>57</v>
      </c>
      <c r="R44" s="10">
        <f t="shared" si="6"/>
        <v>8.8399503722084369E-3</v>
      </c>
    </row>
    <row r="45" spans="1:18">
      <c r="A45" s="8" t="s">
        <v>69</v>
      </c>
      <c r="B45" s="9">
        <v>9518</v>
      </c>
      <c r="C45" s="9">
        <v>9515</v>
      </c>
      <c r="D45" s="9">
        <v>9498</v>
      </c>
      <c r="E45" s="9">
        <v>9476</v>
      </c>
      <c r="F45" s="9">
        <v>9429</v>
      </c>
      <c r="G45" s="9">
        <v>9391</v>
      </c>
      <c r="H45" s="9">
        <v>9399</v>
      </c>
      <c r="I45" s="9">
        <v>9384</v>
      </c>
      <c r="J45" s="9">
        <v>9358</v>
      </c>
      <c r="K45" s="9">
        <v>9384</v>
      </c>
      <c r="L45" s="9">
        <v>9381</v>
      </c>
      <c r="M45" s="9">
        <v>9357</v>
      </c>
      <c r="N45" s="9">
        <v>9315</v>
      </c>
      <c r="P45" s="11" t="str">
        <f t="shared" si="4"/>
        <v>RHODE ISLAND</v>
      </c>
      <c r="Q45" s="7">
        <f t="shared" si="5"/>
        <v>-203</v>
      </c>
      <c r="R45" s="12">
        <f t="shared" si="6"/>
        <v>-2.1328010086152552E-2</v>
      </c>
    </row>
    <row r="46" spans="1:18">
      <c r="A46" s="11" t="s">
        <v>70</v>
      </c>
      <c r="B46" s="7">
        <v>134764</v>
      </c>
      <c r="C46" s="7">
        <v>134343</v>
      </c>
      <c r="D46" s="7">
        <v>133867</v>
      </c>
      <c r="E46" s="7">
        <v>133366</v>
      </c>
      <c r="F46" s="7">
        <v>132625</v>
      </c>
      <c r="G46" s="7">
        <v>131790</v>
      </c>
      <c r="H46" s="7">
        <v>131264</v>
      </c>
      <c r="I46" s="7">
        <v>130882</v>
      </c>
      <c r="J46" s="7">
        <v>130462</v>
      </c>
      <c r="K46" s="7">
        <v>129960</v>
      </c>
      <c r="L46" s="7">
        <v>129480</v>
      </c>
      <c r="M46" s="7">
        <v>128848</v>
      </c>
      <c r="N46" s="7">
        <v>127882</v>
      </c>
      <c r="P46" s="8" t="str">
        <f t="shared" si="4"/>
        <v>SOUTH CAROLINA</v>
      </c>
      <c r="Q46" s="9">
        <f t="shared" si="5"/>
        <v>-6882</v>
      </c>
      <c r="R46" s="10">
        <f t="shared" si="6"/>
        <v>-5.1067050547623997E-2</v>
      </c>
    </row>
    <row r="47" spans="1:18">
      <c r="A47" s="8" t="s">
        <v>71</v>
      </c>
      <c r="B47" s="9">
        <v>2631</v>
      </c>
      <c r="C47" s="9">
        <v>2628</v>
      </c>
      <c r="D47" s="9">
        <v>2623</v>
      </c>
      <c r="E47" s="9">
        <v>2600</v>
      </c>
      <c r="F47" s="9">
        <v>2587</v>
      </c>
      <c r="G47" s="9">
        <v>2559</v>
      </c>
      <c r="H47" s="9">
        <v>2547</v>
      </c>
      <c r="I47" s="9">
        <v>2542</v>
      </c>
      <c r="J47" s="9">
        <v>2521</v>
      </c>
      <c r="K47" s="9">
        <v>2498</v>
      </c>
      <c r="L47" s="9">
        <v>2478</v>
      </c>
      <c r="M47" s="9">
        <v>2479</v>
      </c>
      <c r="N47" s="9">
        <v>2448</v>
      </c>
      <c r="P47" s="11" t="str">
        <f t="shared" si="4"/>
        <v>SOUTH DAKOTA</v>
      </c>
      <c r="Q47" s="7">
        <f t="shared" si="5"/>
        <v>-183</v>
      </c>
      <c r="R47" s="12">
        <f t="shared" si="6"/>
        <v>-6.9555302166476624E-2</v>
      </c>
    </row>
    <row r="48" spans="1:18">
      <c r="A48" s="11" t="s">
        <v>72</v>
      </c>
      <c r="B48" s="7">
        <v>22335</v>
      </c>
      <c r="C48" s="7">
        <v>22218</v>
      </c>
      <c r="D48" s="7">
        <v>22182</v>
      </c>
      <c r="E48" s="7">
        <v>22115</v>
      </c>
      <c r="F48" s="7">
        <v>22040</v>
      </c>
      <c r="G48" s="7">
        <v>21857</v>
      </c>
      <c r="H48" s="7">
        <v>21796</v>
      </c>
      <c r="I48" s="7">
        <v>21779</v>
      </c>
      <c r="J48" s="7">
        <v>21733</v>
      </c>
      <c r="K48" s="7">
        <v>21652</v>
      </c>
      <c r="L48" s="7">
        <v>21582</v>
      </c>
      <c r="M48" s="7">
        <v>21424</v>
      </c>
      <c r="N48" s="7">
        <v>21256</v>
      </c>
      <c r="P48" s="8" t="str">
        <f t="shared" si="4"/>
        <v>TENNESSEE</v>
      </c>
      <c r="Q48" s="9">
        <f t="shared" si="5"/>
        <v>-1079</v>
      </c>
      <c r="R48" s="10">
        <f t="shared" si="6"/>
        <v>-4.8309827624804118E-2</v>
      </c>
    </row>
    <row r="49" spans="1:18">
      <c r="A49" s="8" t="s">
        <v>73</v>
      </c>
      <c r="B49" s="9">
        <v>589613</v>
      </c>
      <c r="C49" s="9">
        <v>581662</v>
      </c>
      <c r="D49" s="9">
        <v>578800</v>
      </c>
      <c r="E49" s="9">
        <v>575240</v>
      </c>
      <c r="F49" s="9">
        <v>570633</v>
      </c>
      <c r="G49" s="9">
        <v>567136</v>
      </c>
      <c r="H49" s="9">
        <v>565001</v>
      </c>
      <c r="I49" s="9">
        <v>563399</v>
      </c>
      <c r="J49" s="9">
        <v>561412</v>
      </c>
      <c r="K49" s="9">
        <v>559210</v>
      </c>
      <c r="L49" s="9">
        <v>556846</v>
      </c>
      <c r="M49" s="9">
        <v>553133</v>
      </c>
      <c r="N49" s="9">
        <v>543595</v>
      </c>
      <c r="P49" s="11" t="str">
        <f t="shared" si="4"/>
        <v>TEXAS</v>
      </c>
      <c r="Q49" s="7">
        <f t="shared" si="5"/>
        <v>-46018</v>
      </c>
      <c r="R49" s="12">
        <f t="shared" si="6"/>
        <v>-7.804780423769489E-2</v>
      </c>
    </row>
    <row r="50" spans="1:18">
      <c r="A50" s="11" t="s">
        <v>74</v>
      </c>
      <c r="B50" s="7">
        <v>3740</v>
      </c>
      <c r="C50" s="7">
        <v>3747</v>
      </c>
      <c r="D50" s="7">
        <v>3743</v>
      </c>
      <c r="E50" s="7">
        <v>3709</v>
      </c>
      <c r="F50" s="7">
        <v>3688</v>
      </c>
      <c r="G50" s="7">
        <v>3676</v>
      </c>
      <c r="H50" s="7">
        <v>3682</v>
      </c>
      <c r="I50" s="7">
        <v>3683</v>
      </c>
      <c r="J50" s="7">
        <v>3687</v>
      </c>
      <c r="K50" s="7">
        <v>3664</v>
      </c>
      <c r="L50" s="7">
        <v>3594</v>
      </c>
      <c r="M50" s="7">
        <v>3553</v>
      </c>
      <c r="N50" s="7">
        <v>3536</v>
      </c>
      <c r="P50" s="8" t="str">
        <f t="shared" si="4"/>
        <v>UTAH</v>
      </c>
      <c r="Q50" s="9">
        <f t="shared" si="5"/>
        <v>-204</v>
      </c>
      <c r="R50" s="10">
        <f t="shared" si="6"/>
        <v>-5.4545454545454543E-2</v>
      </c>
    </row>
    <row r="51" spans="1:18">
      <c r="A51" s="8" t="s">
        <v>75</v>
      </c>
      <c r="B51" s="9">
        <v>3717</v>
      </c>
      <c r="C51" s="9">
        <v>3725</v>
      </c>
      <c r="D51" s="9">
        <v>3723</v>
      </c>
      <c r="E51" s="9">
        <v>3711</v>
      </c>
      <c r="F51" s="9">
        <v>3706</v>
      </c>
      <c r="G51" s="9">
        <v>3685</v>
      </c>
      <c r="H51" s="9">
        <v>3664</v>
      </c>
      <c r="I51" s="9">
        <v>3649</v>
      </c>
      <c r="J51" s="9">
        <v>3649</v>
      </c>
      <c r="K51" s="9">
        <v>3643</v>
      </c>
      <c r="L51" s="9">
        <v>3624</v>
      </c>
      <c r="M51" s="9">
        <v>3623</v>
      </c>
      <c r="N51" s="9">
        <v>3619</v>
      </c>
      <c r="P51" s="11" t="str">
        <f t="shared" si="4"/>
        <v>VERMONT</v>
      </c>
      <c r="Q51" s="7">
        <f t="shared" si="5"/>
        <v>-98</v>
      </c>
      <c r="R51" s="12">
        <f t="shared" si="6"/>
        <v>-2.6365348399246705E-2</v>
      </c>
    </row>
    <row r="52" spans="1:18">
      <c r="A52" s="11" t="s">
        <v>76</v>
      </c>
      <c r="B52" s="7">
        <v>1071</v>
      </c>
      <c r="C52" s="7">
        <v>1072</v>
      </c>
      <c r="D52" s="7">
        <v>1081</v>
      </c>
      <c r="E52" s="7">
        <v>1085</v>
      </c>
      <c r="F52" s="7">
        <v>1081</v>
      </c>
      <c r="G52" s="7">
        <v>1078</v>
      </c>
      <c r="H52" s="7">
        <v>1074</v>
      </c>
      <c r="I52" s="7">
        <v>1074</v>
      </c>
      <c r="J52" s="7">
        <v>1075</v>
      </c>
      <c r="K52" s="7">
        <v>1071</v>
      </c>
      <c r="L52" s="7">
        <v>1068</v>
      </c>
      <c r="M52" s="7">
        <v>1066</v>
      </c>
      <c r="N52" s="7">
        <v>1066</v>
      </c>
      <c r="P52" s="8" t="str">
        <f t="shared" si="4"/>
        <v>VIRGIN ISLANDS</v>
      </c>
      <c r="Q52" s="9">
        <f t="shared" si="5"/>
        <v>-5</v>
      </c>
      <c r="R52" s="10">
        <f t="shared" si="6"/>
        <v>-4.6685340802987861E-3</v>
      </c>
    </row>
    <row r="53" spans="1:18">
      <c r="A53" s="8" t="s">
        <v>77</v>
      </c>
      <c r="B53" s="9">
        <v>79206</v>
      </c>
      <c r="C53" s="9">
        <v>79187</v>
      </c>
      <c r="D53" s="9">
        <v>79173</v>
      </c>
      <c r="E53" s="9">
        <v>79033</v>
      </c>
      <c r="F53" s="9">
        <v>78545</v>
      </c>
      <c r="G53" s="9">
        <v>78078</v>
      </c>
      <c r="H53" s="9">
        <v>77884</v>
      </c>
      <c r="I53" s="9">
        <v>77755</v>
      </c>
      <c r="J53" s="9">
        <v>77536</v>
      </c>
      <c r="K53" s="9">
        <v>77382</v>
      </c>
      <c r="L53" s="9">
        <v>77259</v>
      </c>
      <c r="M53" s="9">
        <v>77042</v>
      </c>
      <c r="N53" s="9">
        <v>76576</v>
      </c>
      <c r="P53" s="11" t="str">
        <f t="shared" si="4"/>
        <v>VIRGINIA</v>
      </c>
      <c r="Q53" s="7">
        <f t="shared" si="5"/>
        <v>-2630</v>
      </c>
      <c r="R53" s="12">
        <f t="shared" si="6"/>
        <v>-3.3204555210463851E-2</v>
      </c>
    </row>
    <row r="54" spans="1:18">
      <c r="A54" s="11" t="s">
        <v>78</v>
      </c>
      <c r="B54" s="7">
        <v>27033</v>
      </c>
      <c r="C54" s="7">
        <v>27005</v>
      </c>
      <c r="D54" s="7">
        <v>26900</v>
      </c>
      <c r="E54" s="7">
        <v>26850</v>
      </c>
      <c r="F54" s="7">
        <v>26731</v>
      </c>
      <c r="G54" s="7">
        <v>26519</v>
      </c>
      <c r="H54" s="7">
        <v>26408</v>
      </c>
      <c r="I54" s="7">
        <v>26446</v>
      </c>
      <c r="J54" s="7">
        <v>26378</v>
      </c>
      <c r="K54" s="7">
        <v>26293</v>
      </c>
      <c r="L54" s="7">
        <v>26239</v>
      </c>
      <c r="M54" s="7">
        <v>26240</v>
      </c>
      <c r="N54" s="7">
        <v>26181</v>
      </c>
      <c r="P54" s="8" t="str">
        <f t="shared" si="4"/>
        <v>WASHINGTON</v>
      </c>
      <c r="Q54" s="9">
        <f t="shared" si="5"/>
        <v>-852</v>
      </c>
      <c r="R54" s="10">
        <f t="shared" si="6"/>
        <v>-3.1517034735323496E-2</v>
      </c>
    </row>
    <row r="55" spans="1:18">
      <c r="A55" s="8" t="s">
        <v>79</v>
      </c>
      <c r="B55" s="9">
        <v>9409</v>
      </c>
      <c r="C55" s="9">
        <v>9373</v>
      </c>
      <c r="D55" s="9">
        <v>9339</v>
      </c>
      <c r="E55" s="9">
        <v>9360</v>
      </c>
      <c r="F55" s="9">
        <v>9322</v>
      </c>
      <c r="G55" s="9">
        <v>9265</v>
      </c>
      <c r="H55" s="9">
        <v>9193</v>
      </c>
      <c r="I55" s="9">
        <v>9293</v>
      </c>
      <c r="J55" s="9">
        <v>9232</v>
      </c>
      <c r="K55" s="9">
        <v>9172</v>
      </c>
      <c r="L55" s="9">
        <v>9134</v>
      </c>
      <c r="M55" s="9">
        <v>9073</v>
      </c>
      <c r="N55" s="9">
        <v>9069</v>
      </c>
      <c r="P55" s="11" t="str">
        <f t="shared" si="4"/>
        <v>WEST VIRGINIA</v>
      </c>
      <c r="Q55" s="7">
        <f t="shared" si="5"/>
        <v>-340</v>
      </c>
      <c r="R55" s="12">
        <f t="shared" si="6"/>
        <v>-3.6135614836858329E-2</v>
      </c>
    </row>
    <row r="56" spans="1:18">
      <c r="A56" s="11" t="s">
        <v>80</v>
      </c>
      <c r="B56" s="7">
        <v>9871</v>
      </c>
      <c r="C56" s="7">
        <v>9849</v>
      </c>
      <c r="D56" s="7">
        <v>9862</v>
      </c>
      <c r="E56" s="7">
        <v>10005</v>
      </c>
      <c r="F56" s="7">
        <v>10015</v>
      </c>
      <c r="G56" s="7">
        <v>10090</v>
      </c>
      <c r="H56" s="7">
        <v>10116</v>
      </c>
      <c r="I56" s="7">
        <v>10115</v>
      </c>
      <c r="J56" s="7">
        <v>10120</v>
      </c>
      <c r="K56" s="7">
        <v>10116</v>
      </c>
      <c r="L56" s="7">
        <v>10141</v>
      </c>
      <c r="M56" s="7">
        <v>10248</v>
      </c>
      <c r="N56" s="7">
        <v>10257</v>
      </c>
      <c r="P56" s="8" t="str">
        <f t="shared" si="4"/>
        <v>WISCONSIN</v>
      </c>
      <c r="Q56" s="9">
        <f t="shared" si="5"/>
        <v>386</v>
      </c>
      <c r="R56" s="10">
        <f t="shared" si="6"/>
        <v>3.9104447371087023E-2</v>
      </c>
    </row>
    <row r="57" spans="1:18">
      <c r="A57" s="8" t="s">
        <v>81</v>
      </c>
      <c r="B57" s="9">
        <v>1590</v>
      </c>
      <c r="C57" s="9">
        <v>1591</v>
      </c>
      <c r="D57" s="9">
        <v>1581</v>
      </c>
      <c r="E57" s="9">
        <v>1580</v>
      </c>
      <c r="F57" s="9">
        <v>1573</v>
      </c>
      <c r="G57" s="9">
        <v>1568</v>
      </c>
      <c r="H57" s="9">
        <v>1562</v>
      </c>
      <c r="I57" s="9">
        <v>1557</v>
      </c>
      <c r="J57" s="9">
        <v>1557</v>
      </c>
      <c r="K57" s="9">
        <v>1553</v>
      </c>
      <c r="L57" s="9">
        <v>1551</v>
      </c>
      <c r="M57" s="9">
        <v>1531</v>
      </c>
      <c r="N57" s="9">
        <v>1518</v>
      </c>
      <c r="P57" s="8" t="str">
        <f t="shared" si="4"/>
        <v>WYOMING</v>
      </c>
      <c r="Q57" s="9">
        <f t="shared" si="5"/>
        <v>-72</v>
      </c>
      <c r="R57" s="10">
        <f t="shared" si="6"/>
        <v>-4.5283018867924525E-2</v>
      </c>
    </row>
  </sheetData>
  <autoFilter ref="A1:Q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heetViews>
  <sheetFormatPr defaultRowHeight="14.4"/>
  <cols>
    <col min="1" max="1" width="19" bestFit="1" customWidth="1"/>
    <col min="2" max="3" width="60.6640625" customWidth="1"/>
  </cols>
  <sheetData>
    <row r="1" spans="1:2">
      <c r="A1" s="4" t="s">
        <v>82</v>
      </c>
      <c r="B1" s="4" t="s">
        <v>83</v>
      </c>
    </row>
    <row r="2" spans="1:2" ht="28.8">
      <c r="A2" s="13" t="s">
        <v>84</v>
      </c>
      <c r="B2" s="13" t="s">
        <v>85</v>
      </c>
    </row>
    <row r="3" spans="1:2">
      <c r="A3" s="14" t="s">
        <v>86</v>
      </c>
      <c r="B3" s="14" t="s">
        <v>87</v>
      </c>
    </row>
    <row r="4" spans="1:2">
      <c r="A4" s="13" t="s">
        <v>88</v>
      </c>
      <c r="B4" s="13" t="s">
        <v>89</v>
      </c>
    </row>
    <row r="5" spans="1:2" ht="43.2">
      <c r="A5" s="14" t="s">
        <v>90</v>
      </c>
      <c r="B5" s="14" t="s">
        <v>91</v>
      </c>
    </row>
    <row r="6" spans="1:2" ht="43.2">
      <c r="A6" s="13" t="s">
        <v>92</v>
      </c>
      <c r="B6" s="13" t="s">
        <v>93</v>
      </c>
    </row>
    <row r="7" spans="1:2" ht="28.8">
      <c r="A7" s="14" t="s">
        <v>94</v>
      </c>
      <c r="B7" s="14" t="s">
        <v>95</v>
      </c>
    </row>
    <row r="8" spans="1:2" ht="28.8">
      <c r="A8" s="13" t="s">
        <v>96</v>
      </c>
      <c r="B8" s="13" t="s">
        <v>97</v>
      </c>
    </row>
    <row r="9" spans="1:2">
      <c r="A9" s="14" t="s">
        <v>98</v>
      </c>
      <c r="B9" s="14"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4.4"/>
  <cols>
    <col min="1" max="1" width="159.5546875" bestFit="1" customWidth="1"/>
  </cols>
  <sheetData>
    <row r="1" spans="1:1" ht="388.8">
      <c r="A1" s="15"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4.4"/>
  <sheetData>
    <row r="1" spans="1:1">
      <c r="A1" s="16" t="s">
        <v>7</v>
      </c>
    </row>
    <row r="2" spans="1:1">
      <c r="A2" t="s">
        <v>8</v>
      </c>
    </row>
    <row r="3" spans="1:1">
      <c r="A3" t="s">
        <v>9</v>
      </c>
    </row>
    <row r="4" spans="1:1">
      <c r="A4" t="s">
        <v>101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CA9446-5895-4B00-8BF4-52170C51145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D3C6247-A61E-4961-85FA-D75D9E6C3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A4CFDB3-B48A-4118-A319-729211AD5E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CIF</vt:lpstr>
      <vt:lpstr>Data Dictionary</vt:lpstr>
      <vt:lpstr>Data Disclaimer</vt:lpstr>
      <vt:lpstr>Report Description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Spicer Osborne, Dea</cp:lastModifiedBy>
  <cp:revision/>
  <dcterms:created xsi:type="dcterms:W3CDTF">2026-07-03T00:54:29Z</dcterms:created>
  <dcterms:modified xsi:type="dcterms:W3CDTF">2026-07-07T12:16:09Z</dcterms:modified>
  <cp:category/>
  <cp:contentStatus/>
</cp:coreProperties>
</file>