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fema-my.sharepoint.com/personal/0194574764_fema_dhs_gov/Documents/Documents/Insurance Department/NFIP Monthly Reports/2026/May 2026 Reports/"/>
    </mc:Choice>
  </mc:AlternateContent>
  <xr:revisionPtr revIDLastSave="0" documentId="8_{2EE3430F-5F2D-4646-8090-2102065BBBB2}" xr6:coauthVersionLast="47" xr6:coauthVersionMax="47" xr10:uidLastSave="{00000000-0000-0000-0000-000000000000}"/>
  <bookViews>
    <workbookView xWindow="-108" yWindow="-108" windowWidth="23256" windowHeight="12456" activeTab="1"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2" l="1"/>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R2" i="2" s="1"/>
  <c r="M2" i="2"/>
  <c r="L2" i="2"/>
  <c r="K2" i="2"/>
  <c r="J2" i="2"/>
  <c r="I2" i="2"/>
  <c r="H2" i="2"/>
  <c r="G2" i="2"/>
  <c r="F2" i="2"/>
  <c r="E2" i="2"/>
  <c r="D2" i="2"/>
  <c r="C2" i="2"/>
  <c r="B2" i="2"/>
  <c r="Q2" i="2" l="1"/>
</calcChain>
</file>

<file path=xl/sharedStrings.xml><?xml version="1.0" encoding="utf-8"?>
<sst xmlns="http://schemas.openxmlformats.org/spreadsheetml/2006/main" count="106" uniqueCount="102">
  <si>
    <t>Policies In Force (PIF) History:</t>
  </si>
  <si>
    <t>Rolling 12 Months</t>
  </si>
  <si>
    <t>Data as of: 05/31/2026</t>
  </si>
  <si>
    <t>Filtered by:</t>
  </si>
  <si>
    <t>State: All</t>
  </si>
  <si>
    <t>County: All</t>
  </si>
  <si>
    <t>Community Name &amp; Number: All</t>
  </si>
  <si>
    <t>Report Description</t>
  </si>
  <si>
    <t xml:space="preserve">This report is the replacement of the legacy report: “PIF: Rolling 12 Months”. </t>
  </si>
  <si>
    <t xml:space="preserve">This report provides the Policies-In-Force totals from the current Calendar Month/Year back to the previous year and Growth (with percentage) of policy totals compared to the previous year. </t>
  </si>
  <si>
    <t>State</t>
  </si>
  <si>
    <t>May-25</t>
  </si>
  <si>
    <t>Jun-25</t>
  </si>
  <si>
    <t>Jul-25</t>
  </si>
  <si>
    <t>Aug-25</t>
  </si>
  <si>
    <t>Sep-25</t>
  </si>
  <si>
    <t>Oct-25</t>
  </si>
  <si>
    <t>Nov-25</t>
  </si>
  <si>
    <t>Dec-25</t>
  </si>
  <si>
    <t>Jan-26</t>
  </si>
  <si>
    <t>Feb-26</t>
  </si>
  <si>
    <t>Mar-26</t>
  </si>
  <si>
    <t>Apr-26</t>
  </si>
  <si>
    <t>May-26</t>
  </si>
  <si>
    <t>PIF Growth</t>
  </si>
  <si>
    <t>PIF % Growth</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</si>
  <si>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</si>
  <si>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</si>
  <si>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</si>
  <si>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</si>
  <si>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</si>
  <si>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</si>
  <si>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</si>
  <si>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</si>
  <si>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</si>
  <si>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</si>
  <si>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</si>
  <si>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</si>
  <si>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</si>
  <si>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</si>
  <si>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</si>
  <si>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</si>
  <si>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</si>
  <si>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</si>
  <si>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</si>
  <si>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</si>
  <si>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</si>
  <si>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</si>
  <si>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</si>
  <si>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</si>
  <si>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</si>
  <si>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</si>
  <si>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</si>
  <si>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</si>
  <si>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</si>
  <si>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</si>
  <si>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</si>
  <si>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</si>
  <si>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</si>
  <si>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</si>
  <si>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</si>
  <si>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</si>
  <si>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</si>
  <si>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</si>
  <si>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</si>
  <si>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</si>
  <si>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</si>
  <si>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</si>
  <si>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</si>
  <si>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</si>
  <si>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</si>
  <si>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</si>
  <si>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</si>
  <si>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</si>
  <si>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</si>
  <si>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</si>
  <si>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</si>
  <si>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</si>
  <si>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</si>
  <si>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</si>
  <si>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</si>
  <si>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TOTAL</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</si>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</sst>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workbookViewId="0"/>
  </sheetViews>
  <sheetFormatPr defaultRowHeight="14.4"/>
  <cols>
    <col min="1" max="1" width="80.6640625" customWidth="1"/>
  </cols>
  <sheetData>
    <row r="1" spans="1:1" ht="30">
      <c r="A1" s="1" t="s">
        <v>0</v>
      </c>
    </row>
    <row r="2" spans="1:1" ht="30">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1.4">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tabSelected="1" topLeftCell="A33" workbookViewId="0">
      <selection activeCell="O15" sqref="O15"/>
    </sheetView>
  </sheetViews>
  <sheetFormatPr defaultRowHeight="14.4"/>
  <cols>
    <col min="1" max="1" width="21.44140625" bestFit="1" customWidth="1"/>
    <col min="2" max="14" width="11.44140625" customWidth="1"/>
    <col min="16" max="16" width="7.88671875" bestFit="1" customWidth="1"/>
    <col min="17" max="17" width="13" bestFit="1" customWidth="1"/>
    <col min="18" max="18" width="12.664062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81</v>
      </c>
      <c r="B2" s="7">
        <f t="shared" ref="B2:N2" si="0">SUM(B3:B57)</f>
        <v>4684477</v>
      </c>
      <c r="C2" s="7">
        <f t="shared" si="0"/>
        <v>4672816</v>
      </c>
      <c r="D2" s="7">
        <f t="shared" si="0"/>
        <v>4660610</v>
      </c>
      <c r="E2" s="7">
        <f t="shared" si="0"/>
        <v>4655067</v>
      </c>
      <c r="F2" s="7">
        <f t="shared" si="0"/>
        <v>4642747</v>
      </c>
      <c r="G2" s="7">
        <f t="shared" si="0"/>
        <v>4623262</v>
      </c>
      <c r="H2" s="7">
        <f t="shared" si="0"/>
        <v>4598437</v>
      </c>
      <c r="I2" s="7">
        <f t="shared" si="0"/>
        <v>4585545</v>
      </c>
      <c r="J2" s="7">
        <f t="shared" si="0"/>
        <v>4577301</v>
      </c>
      <c r="K2" s="7">
        <f t="shared" si="0"/>
        <v>4567890</v>
      </c>
      <c r="L2" s="7">
        <f t="shared" si="0"/>
        <v>4556651</v>
      </c>
      <c r="M2" s="7">
        <f t="shared" si="0"/>
        <v>4547013</v>
      </c>
      <c r="N2" s="7">
        <f t="shared" si="0"/>
        <v>4518576</v>
      </c>
      <c r="P2" s="8" t="str">
        <f t="shared" ref="P2:P33" si="1">A2</f>
        <v>TOTAL</v>
      </c>
      <c r="Q2" s="9">
        <f t="shared" ref="Q2:Q33" si="2">N2 - B2</f>
        <v>-165901</v>
      </c>
      <c r="R2" s="10">
        <f t="shared" ref="R2:R33" si="3">IF(B2, (N2-B2)/B2, 0)</f>
        <v>-3.5415052736943738E-2</v>
      </c>
    </row>
    <row r="3" spans="1:18">
      <c r="A3" s="8" t="s">
        <v>26</v>
      </c>
      <c r="B3" s="9">
        <v>46918</v>
      </c>
      <c r="C3" s="9">
        <v>46822</v>
      </c>
      <c r="D3" s="9">
        <v>46656</v>
      </c>
      <c r="E3" s="9">
        <v>46522</v>
      </c>
      <c r="F3" s="9">
        <v>46276</v>
      </c>
      <c r="G3" s="9">
        <v>46020</v>
      </c>
      <c r="H3" s="9">
        <v>45778</v>
      </c>
      <c r="I3" s="9">
        <v>45642</v>
      </c>
      <c r="J3" s="9">
        <v>45534</v>
      </c>
      <c r="K3" s="9">
        <v>45413</v>
      </c>
      <c r="L3" s="9">
        <v>45288</v>
      </c>
      <c r="M3" s="9">
        <v>45145</v>
      </c>
      <c r="N3" s="9">
        <v>44943</v>
      </c>
      <c r="P3" s="11" t="str">
        <f t="shared" si="1"/>
        <v>ALABAMA</v>
      </c>
      <c r="Q3" s="7">
        <f t="shared" si="2"/>
        <v>-1975</v>
      </c>
      <c r="R3" s="12">
        <f t="shared" si="3"/>
        <v>-4.20947184449465E-2</v>
      </c>
    </row>
    <row r="4" spans="1:18">
      <c r="A4" s="11" t="s">
        <v>27</v>
      </c>
      <c r="B4" s="7">
        <v>2980</v>
      </c>
      <c r="C4" s="7">
        <v>3038</v>
      </c>
      <c r="D4" s="7">
        <v>3142</v>
      </c>
      <c r="E4" s="7">
        <v>3215</v>
      </c>
      <c r="F4" s="7">
        <v>3226</v>
      </c>
      <c r="G4" s="7">
        <v>3184</v>
      </c>
      <c r="H4" s="7">
        <v>3159</v>
      </c>
      <c r="I4" s="7">
        <v>3163</v>
      </c>
      <c r="J4" s="7">
        <v>3162</v>
      </c>
      <c r="K4" s="7">
        <v>3161</v>
      </c>
      <c r="L4" s="7">
        <v>3166</v>
      </c>
      <c r="M4" s="7">
        <v>3172</v>
      </c>
      <c r="N4" s="7">
        <v>3189</v>
      </c>
      <c r="P4" s="8" t="str">
        <f t="shared" si="1"/>
        <v>ALASKA</v>
      </c>
      <c r="Q4" s="9">
        <f t="shared" si="2"/>
        <v>209</v>
      </c>
      <c r="R4" s="10">
        <f t="shared" si="3"/>
        <v>7.0134228187919465E-2</v>
      </c>
    </row>
    <row r="5" spans="1:18">
      <c r="A5" s="8" t="s">
        <v>28</v>
      </c>
      <c r="B5" s="9">
        <v>22965</v>
      </c>
      <c r="C5" s="9">
        <v>22898</v>
      </c>
      <c r="D5" s="9">
        <v>22814</v>
      </c>
      <c r="E5" s="9">
        <v>22698</v>
      </c>
      <c r="F5" s="9">
        <v>22483</v>
      </c>
      <c r="G5" s="9">
        <v>22329</v>
      </c>
      <c r="H5" s="9">
        <v>22229</v>
      </c>
      <c r="I5" s="9">
        <v>22213</v>
      </c>
      <c r="J5" s="9">
        <v>22252</v>
      </c>
      <c r="K5" s="9">
        <v>22185</v>
      </c>
      <c r="L5" s="9">
        <v>22060</v>
      </c>
      <c r="M5" s="9">
        <v>22027</v>
      </c>
      <c r="N5" s="9">
        <v>21919</v>
      </c>
      <c r="P5" s="11" t="str">
        <f t="shared" si="1"/>
        <v>ARIZONA</v>
      </c>
      <c r="Q5" s="7">
        <f t="shared" si="2"/>
        <v>-1046</v>
      </c>
      <c r="R5" s="12">
        <f t="shared" si="3"/>
        <v>-4.5547572392771608E-2</v>
      </c>
    </row>
    <row r="6" spans="1:18">
      <c r="A6" s="11" t="s">
        <v>29</v>
      </c>
      <c r="B6" s="7">
        <v>11498</v>
      </c>
      <c r="C6" s="7">
        <v>11416</v>
      </c>
      <c r="D6" s="7">
        <v>11438</v>
      </c>
      <c r="E6" s="7">
        <v>11464</v>
      </c>
      <c r="F6" s="7">
        <v>11434</v>
      </c>
      <c r="G6" s="7">
        <v>11403</v>
      </c>
      <c r="H6" s="7">
        <v>11319</v>
      </c>
      <c r="I6" s="7">
        <v>11282</v>
      </c>
      <c r="J6" s="7">
        <v>11218</v>
      </c>
      <c r="K6" s="7">
        <v>11200</v>
      </c>
      <c r="L6" s="7">
        <v>11134</v>
      </c>
      <c r="M6" s="7">
        <v>11081</v>
      </c>
      <c r="N6" s="7">
        <v>11026</v>
      </c>
      <c r="P6" s="8" t="str">
        <f t="shared" si="1"/>
        <v>ARKANSAS</v>
      </c>
      <c r="Q6" s="9">
        <f t="shared" si="2"/>
        <v>-472</v>
      </c>
      <c r="R6" s="10">
        <f t="shared" si="3"/>
        <v>-4.1050617498695423E-2</v>
      </c>
    </row>
    <row r="7" spans="1:18">
      <c r="A7" s="8" t="s">
        <v>30</v>
      </c>
      <c r="B7" s="9">
        <v>181090</v>
      </c>
      <c r="C7" s="9">
        <v>180399</v>
      </c>
      <c r="D7" s="9">
        <v>179888</v>
      </c>
      <c r="E7" s="9">
        <v>179562</v>
      </c>
      <c r="F7" s="9">
        <v>178691</v>
      </c>
      <c r="G7" s="9">
        <v>177662</v>
      </c>
      <c r="H7" s="9">
        <v>176271</v>
      </c>
      <c r="I7" s="9">
        <v>174694</v>
      </c>
      <c r="J7" s="9">
        <v>173925</v>
      </c>
      <c r="K7" s="9">
        <v>172791</v>
      </c>
      <c r="L7" s="9">
        <v>171650</v>
      </c>
      <c r="M7" s="9">
        <v>171279</v>
      </c>
      <c r="N7" s="9">
        <v>170520</v>
      </c>
      <c r="P7" s="11" t="str">
        <f t="shared" si="1"/>
        <v>CALIFORNIA</v>
      </c>
      <c r="Q7" s="7">
        <f t="shared" si="2"/>
        <v>-10570</v>
      </c>
      <c r="R7" s="12">
        <f t="shared" si="3"/>
        <v>-5.8368766911480477E-2</v>
      </c>
    </row>
    <row r="8" spans="1:18">
      <c r="A8" s="11" t="s">
        <v>31</v>
      </c>
      <c r="B8" s="7">
        <v>16983</v>
      </c>
      <c r="C8" s="7">
        <v>16576</v>
      </c>
      <c r="D8" s="7">
        <v>16516</v>
      </c>
      <c r="E8" s="7">
        <v>16452</v>
      </c>
      <c r="F8" s="7">
        <v>16378</v>
      </c>
      <c r="G8" s="7">
        <v>16321</v>
      </c>
      <c r="H8" s="7">
        <v>16176</v>
      </c>
      <c r="I8" s="7">
        <v>16116</v>
      </c>
      <c r="J8" s="7">
        <v>16097</v>
      </c>
      <c r="K8" s="7">
        <v>16065</v>
      </c>
      <c r="L8" s="7">
        <v>16038</v>
      </c>
      <c r="M8" s="7">
        <v>15989</v>
      </c>
      <c r="N8" s="7">
        <v>15906</v>
      </c>
      <c r="P8" s="8" t="str">
        <f t="shared" si="1"/>
        <v>COLORADO</v>
      </c>
      <c r="Q8" s="9">
        <f t="shared" si="2"/>
        <v>-1077</v>
      </c>
      <c r="R8" s="10">
        <f t="shared" si="3"/>
        <v>-6.3416357534004597E-2</v>
      </c>
    </row>
    <row r="9" spans="1:18">
      <c r="A9" s="8" t="s">
        <v>32</v>
      </c>
      <c r="B9" s="9">
        <v>31808</v>
      </c>
      <c r="C9" s="9">
        <v>31806</v>
      </c>
      <c r="D9" s="9">
        <v>31761</v>
      </c>
      <c r="E9" s="9">
        <v>31752</v>
      </c>
      <c r="F9" s="9">
        <v>31665</v>
      </c>
      <c r="G9" s="9">
        <v>31549</v>
      </c>
      <c r="H9" s="9">
        <v>31445</v>
      </c>
      <c r="I9" s="9">
        <v>31368</v>
      </c>
      <c r="J9" s="9">
        <v>31339</v>
      </c>
      <c r="K9" s="9">
        <v>31288</v>
      </c>
      <c r="L9" s="9">
        <v>31217</v>
      </c>
      <c r="M9" s="9">
        <v>31136</v>
      </c>
      <c r="N9" s="9">
        <v>31078</v>
      </c>
      <c r="P9" s="11" t="str">
        <f t="shared" si="1"/>
        <v>CONNECTICUT</v>
      </c>
      <c r="Q9" s="7">
        <f t="shared" si="2"/>
        <v>-730</v>
      </c>
      <c r="R9" s="12">
        <f t="shared" si="3"/>
        <v>-2.2950201207243462E-2</v>
      </c>
    </row>
    <row r="10" spans="1:18">
      <c r="A10" s="11" t="s">
        <v>33</v>
      </c>
      <c r="B10" s="7">
        <v>25836</v>
      </c>
      <c r="C10" s="7">
        <v>25800</v>
      </c>
      <c r="D10" s="7">
        <v>25772</v>
      </c>
      <c r="E10" s="7">
        <v>25791</v>
      </c>
      <c r="F10" s="7">
        <v>25765</v>
      </c>
      <c r="G10" s="7">
        <v>25649</v>
      </c>
      <c r="H10" s="7">
        <v>25545</v>
      </c>
      <c r="I10" s="7">
        <v>25506</v>
      </c>
      <c r="J10" s="7">
        <v>25463</v>
      </c>
      <c r="K10" s="7">
        <v>25407</v>
      </c>
      <c r="L10" s="7">
        <v>25358</v>
      </c>
      <c r="M10" s="7">
        <v>25322</v>
      </c>
      <c r="N10" s="7">
        <v>25202</v>
      </c>
      <c r="P10" s="8" t="str">
        <f t="shared" si="1"/>
        <v>DELAWARE</v>
      </c>
      <c r="Q10" s="9">
        <f t="shared" si="2"/>
        <v>-634</v>
      </c>
      <c r="R10" s="10">
        <f t="shared" si="3"/>
        <v>-2.453940238427001E-2</v>
      </c>
    </row>
    <row r="11" spans="1:18">
      <c r="A11" s="8" t="s">
        <v>34</v>
      </c>
      <c r="B11" s="9">
        <v>2318</v>
      </c>
      <c r="C11" s="9">
        <v>2323</v>
      </c>
      <c r="D11" s="9">
        <v>2314</v>
      </c>
      <c r="E11" s="9">
        <v>2324</v>
      </c>
      <c r="F11" s="9">
        <v>2317</v>
      </c>
      <c r="G11" s="9">
        <v>2298</v>
      </c>
      <c r="H11" s="9">
        <v>2276</v>
      </c>
      <c r="I11" s="9">
        <v>2264</v>
      </c>
      <c r="J11" s="9">
        <v>2256</v>
      </c>
      <c r="K11" s="9">
        <v>2246</v>
      </c>
      <c r="L11" s="9">
        <v>2152</v>
      </c>
      <c r="M11" s="9">
        <v>2152</v>
      </c>
      <c r="N11" s="9">
        <v>2155</v>
      </c>
      <c r="P11" s="11" t="str">
        <f t="shared" si="1"/>
        <v>DISTRICT OF COLUMBIA</v>
      </c>
      <c r="Q11" s="7">
        <f t="shared" si="2"/>
        <v>-163</v>
      </c>
      <c r="R11" s="12">
        <f t="shared" si="3"/>
        <v>-7.0319240724762727E-2</v>
      </c>
    </row>
    <row r="12" spans="1:18">
      <c r="A12" s="11" t="s">
        <v>35</v>
      </c>
      <c r="B12" s="7">
        <v>1798635</v>
      </c>
      <c r="C12" s="7">
        <v>1800382</v>
      </c>
      <c r="D12" s="7">
        <v>1800596</v>
      </c>
      <c r="E12" s="7">
        <v>1800982</v>
      </c>
      <c r="F12" s="7">
        <v>1798550</v>
      </c>
      <c r="G12" s="7">
        <v>1793236</v>
      </c>
      <c r="H12" s="7">
        <v>1782638</v>
      </c>
      <c r="I12" s="7">
        <v>1779114</v>
      </c>
      <c r="J12" s="7">
        <v>1777363</v>
      </c>
      <c r="K12" s="7">
        <v>1775455</v>
      </c>
      <c r="L12" s="7">
        <v>1772439</v>
      </c>
      <c r="M12" s="7">
        <v>1770709</v>
      </c>
      <c r="N12" s="7">
        <v>1760016</v>
      </c>
      <c r="P12" s="8" t="str">
        <f t="shared" si="1"/>
        <v>FLORIDA</v>
      </c>
      <c r="Q12" s="9">
        <f t="shared" si="2"/>
        <v>-38619</v>
      </c>
      <c r="R12" s="10">
        <f t="shared" si="3"/>
        <v>-2.1471282389145103E-2</v>
      </c>
    </row>
    <row r="13" spans="1:18">
      <c r="A13" s="8" t="s">
        <v>36</v>
      </c>
      <c r="B13" s="9">
        <v>72842</v>
      </c>
      <c r="C13" s="9">
        <v>72768</v>
      </c>
      <c r="D13" s="9">
        <v>72383</v>
      </c>
      <c r="E13" s="9">
        <v>72343</v>
      </c>
      <c r="F13" s="9">
        <v>72397</v>
      </c>
      <c r="G13" s="9">
        <v>71956</v>
      </c>
      <c r="H13" s="9">
        <v>71485</v>
      </c>
      <c r="I13" s="9">
        <v>71176</v>
      </c>
      <c r="J13" s="9">
        <v>70982</v>
      </c>
      <c r="K13" s="9">
        <v>70914</v>
      </c>
      <c r="L13" s="9">
        <v>70712</v>
      </c>
      <c r="M13" s="9">
        <v>70511</v>
      </c>
      <c r="N13" s="9">
        <v>70181</v>
      </c>
      <c r="P13" s="11" t="str">
        <f t="shared" si="1"/>
        <v>GEORGIA</v>
      </c>
      <c r="Q13" s="7">
        <f t="shared" si="2"/>
        <v>-2661</v>
      </c>
      <c r="R13" s="12">
        <f t="shared" si="3"/>
        <v>-3.6531122154800803E-2</v>
      </c>
    </row>
    <row r="14" spans="1:18">
      <c r="A14" s="11" t="s">
        <v>37</v>
      </c>
      <c r="B14" s="7">
        <v>169</v>
      </c>
      <c r="C14" s="7">
        <v>176</v>
      </c>
      <c r="D14" s="7">
        <v>176</v>
      </c>
      <c r="E14" s="7">
        <v>175</v>
      </c>
      <c r="F14" s="7">
        <v>172</v>
      </c>
      <c r="G14" s="7">
        <v>172</v>
      </c>
      <c r="H14" s="7">
        <v>170</v>
      </c>
      <c r="I14" s="7">
        <v>171</v>
      </c>
      <c r="J14" s="7">
        <v>173</v>
      </c>
      <c r="K14" s="7">
        <v>173</v>
      </c>
      <c r="L14" s="7">
        <v>169</v>
      </c>
      <c r="M14" s="7">
        <v>172</v>
      </c>
      <c r="N14" s="7">
        <v>168</v>
      </c>
      <c r="P14" s="8" t="str">
        <f t="shared" si="1"/>
        <v>GUAM</v>
      </c>
      <c r="Q14" s="9">
        <f t="shared" si="2"/>
        <v>-1</v>
      </c>
      <c r="R14" s="10">
        <f t="shared" si="3"/>
        <v>-5.9171597633136093E-3</v>
      </c>
    </row>
    <row r="15" spans="1:18">
      <c r="A15" s="8" t="s">
        <v>38</v>
      </c>
      <c r="B15" s="9">
        <v>60793</v>
      </c>
      <c r="C15" s="9">
        <v>60749</v>
      </c>
      <c r="D15" s="9">
        <v>60704</v>
      </c>
      <c r="E15" s="9">
        <v>60538</v>
      </c>
      <c r="F15" s="9">
        <v>61207</v>
      </c>
      <c r="G15" s="9">
        <v>61177</v>
      </c>
      <c r="H15" s="9">
        <v>61122</v>
      </c>
      <c r="I15" s="9">
        <v>61095</v>
      </c>
      <c r="J15" s="9">
        <v>60983</v>
      </c>
      <c r="K15" s="9">
        <v>60961</v>
      </c>
      <c r="L15" s="9">
        <v>61014</v>
      </c>
      <c r="M15" s="9">
        <v>61668</v>
      </c>
      <c r="N15" s="9">
        <v>61513</v>
      </c>
      <c r="P15" s="11" t="str">
        <f t="shared" si="1"/>
        <v>HAWAII</v>
      </c>
      <c r="Q15" s="7">
        <f t="shared" si="2"/>
        <v>720</v>
      </c>
      <c r="R15" s="12">
        <f t="shared" si="3"/>
        <v>1.1843468820423404E-2</v>
      </c>
    </row>
    <row r="16" spans="1:18">
      <c r="A16" s="11" t="s">
        <v>39</v>
      </c>
      <c r="B16" s="7">
        <v>5147</v>
      </c>
      <c r="C16" s="7">
        <v>5128</v>
      </c>
      <c r="D16" s="7">
        <v>5128</v>
      </c>
      <c r="E16" s="7">
        <v>5139</v>
      </c>
      <c r="F16" s="7">
        <v>5132</v>
      </c>
      <c r="G16" s="7">
        <v>5107</v>
      </c>
      <c r="H16" s="7">
        <v>5059</v>
      </c>
      <c r="I16" s="7">
        <v>5042</v>
      </c>
      <c r="J16" s="7">
        <v>5029</v>
      </c>
      <c r="K16" s="7">
        <v>4988</v>
      </c>
      <c r="L16" s="7">
        <v>4886</v>
      </c>
      <c r="M16" s="7">
        <v>4847</v>
      </c>
      <c r="N16" s="7">
        <v>4791</v>
      </c>
      <c r="P16" s="8" t="str">
        <f t="shared" si="1"/>
        <v>IDAHO</v>
      </c>
      <c r="Q16" s="9">
        <f t="shared" si="2"/>
        <v>-356</v>
      </c>
      <c r="R16" s="10">
        <f t="shared" si="3"/>
        <v>-6.9166504760054398E-2</v>
      </c>
    </row>
    <row r="17" spans="1:18">
      <c r="A17" s="8" t="s">
        <v>40</v>
      </c>
      <c r="B17" s="9">
        <v>31500</v>
      </c>
      <c r="C17" s="9">
        <v>31780</v>
      </c>
      <c r="D17" s="9">
        <v>31717</v>
      </c>
      <c r="E17" s="9">
        <v>31638</v>
      </c>
      <c r="F17" s="9">
        <v>31566</v>
      </c>
      <c r="G17" s="9">
        <v>31429</v>
      </c>
      <c r="H17" s="9">
        <v>31291</v>
      </c>
      <c r="I17" s="9">
        <v>30991</v>
      </c>
      <c r="J17" s="9">
        <v>30873</v>
      </c>
      <c r="K17" s="9">
        <v>30809</v>
      </c>
      <c r="L17" s="9">
        <v>30722</v>
      </c>
      <c r="M17" s="9">
        <v>30560</v>
      </c>
      <c r="N17" s="9">
        <v>30308</v>
      </c>
      <c r="P17" s="11" t="str">
        <f t="shared" si="1"/>
        <v>ILLINOIS</v>
      </c>
      <c r="Q17" s="7">
        <f t="shared" si="2"/>
        <v>-1192</v>
      </c>
      <c r="R17" s="12">
        <f t="shared" si="3"/>
        <v>-3.7841269841269842E-2</v>
      </c>
    </row>
    <row r="18" spans="1:18">
      <c r="A18" s="11" t="s">
        <v>41</v>
      </c>
      <c r="B18" s="7">
        <v>15730</v>
      </c>
      <c r="C18" s="7">
        <v>15688</v>
      </c>
      <c r="D18" s="7">
        <v>15640</v>
      </c>
      <c r="E18" s="7">
        <v>15659</v>
      </c>
      <c r="F18" s="7">
        <v>15659</v>
      </c>
      <c r="G18" s="7">
        <v>15566</v>
      </c>
      <c r="H18" s="7">
        <v>15482</v>
      </c>
      <c r="I18" s="7">
        <v>15419</v>
      </c>
      <c r="J18" s="7">
        <v>15390</v>
      </c>
      <c r="K18" s="7">
        <v>15359</v>
      </c>
      <c r="L18" s="7">
        <v>15322</v>
      </c>
      <c r="M18" s="7">
        <v>15268</v>
      </c>
      <c r="N18" s="7">
        <v>15228</v>
      </c>
      <c r="P18" s="8" t="str">
        <f t="shared" si="1"/>
        <v>INDIANA</v>
      </c>
      <c r="Q18" s="9">
        <f t="shared" si="2"/>
        <v>-502</v>
      </c>
      <c r="R18" s="10">
        <f t="shared" si="3"/>
        <v>-3.1913541004450097E-2</v>
      </c>
    </row>
    <row r="19" spans="1:18">
      <c r="A19" s="8" t="s">
        <v>42</v>
      </c>
      <c r="B19" s="9">
        <v>9664</v>
      </c>
      <c r="C19" s="9">
        <v>9658</v>
      </c>
      <c r="D19" s="9">
        <v>9582</v>
      </c>
      <c r="E19" s="9">
        <v>9562</v>
      </c>
      <c r="F19" s="9">
        <v>9545</v>
      </c>
      <c r="G19" s="9">
        <v>9499</v>
      </c>
      <c r="H19" s="9">
        <v>9447</v>
      </c>
      <c r="I19" s="9">
        <v>9383</v>
      </c>
      <c r="J19" s="9">
        <v>9335</v>
      </c>
      <c r="K19" s="9">
        <v>9318</v>
      </c>
      <c r="L19" s="9">
        <v>9270</v>
      </c>
      <c r="M19" s="9">
        <v>9243</v>
      </c>
      <c r="N19" s="9">
        <v>9185</v>
      </c>
      <c r="P19" s="11" t="str">
        <f t="shared" si="1"/>
        <v>IOWA</v>
      </c>
      <c r="Q19" s="7">
        <f t="shared" si="2"/>
        <v>-479</v>
      </c>
      <c r="R19" s="12">
        <f t="shared" si="3"/>
        <v>-4.9565397350993377E-2</v>
      </c>
    </row>
    <row r="20" spans="1:18">
      <c r="A20" s="11" t="s">
        <v>43</v>
      </c>
      <c r="B20" s="7">
        <v>6979</v>
      </c>
      <c r="C20" s="7">
        <v>6919</v>
      </c>
      <c r="D20" s="7">
        <v>6887</v>
      </c>
      <c r="E20" s="7">
        <v>6880</v>
      </c>
      <c r="F20" s="7">
        <v>6844</v>
      </c>
      <c r="G20" s="7">
        <v>6806</v>
      </c>
      <c r="H20" s="7">
        <v>6774</v>
      </c>
      <c r="I20" s="7">
        <v>6740</v>
      </c>
      <c r="J20" s="7">
        <v>6698</v>
      </c>
      <c r="K20" s="7">
        <v>6682</v>
      </c>
      <c r="L20" s="7">
        <v>6650</v>
      </c>
      <c r="M20" s="7">
        <v>6606</v>
      </c>
      <c r="N20" s="7">
        <v>6575</v>
      </c>
      <c r="P20" s="8" t="str">
        <f t="shared" si="1"/>
        <v>KANSAS</v>
      </c>
      <c r="Q20" s="9">
        <f t="shared" si="2"/>
        <v>-404</v>
      </c>
      <c r="R20" s="10">
        <f t="shared" si="3"/>
        <v>-5.788794956297464E-2</v>
      </c>
    </row>
    <row r="21" spans="1:18">
      <c r="A21" s="8" t="s">
        <v>44</v>
      </c>
      <c r="B21" s="9">
        <v>17826</v>
      </c>
      <c r="C21" s="9">
        <v>18185</v>
      </c>
      <c r="D21" s="9">
        <v>18325</v>
      </c>
      <c r="E21" s="9">
        <v>18321</v>
      </c>
      <c r="F21" s="9">
        <v>17567</v>
      </c>
      <c r="G21" s="9">
        <v>17499</v>
      </c>
      <c r="H21" s="9">
        <v>17378</v>
      </c>
      <c r="I21" s="9">
        <v>17335</v>
      </c>
      <c r="J21" s="9">
        <v>17335</v>
      </c>
      <c r="K21" s="9">
        <v>17278</v>
      </c>
      <c r="L21" s="9">
        <v>17205</v>
      </c>
      <c r="M21" s="9">
        <v>17128</v>
      </c>
      <c r="N21" s="9">
        <v>17034</v>
      </c>
      <c r="P21" s="11" t="str">
        <f t="shared" si="1"/>
        <v>KENTUCKY</v>
      </c>
      <c r="Q21" s="7">
        <f t="shared" si="2"/>
        <v>-792</v>
      </c>
      <c r="R21" s="12">
        <f t="shared" si="3"/>
        <v>-4.4429485021878157E-2</v>
      </c>
    </row>
    <row r="22" spans="1:18">
      <c r="A22" s="11" t="s">
        <v>45</v>
      </c>
      <c r="B22" s="7">
        <v>427481</v>
      </c>
      <c r="C22" s="7">
        <v>425073</v>
      </c>
      <c r="D22" s="7">
        <v>422608</v>
      </c>
      <c r="E22" s="7">
        <v>420895</v>
      </c>
      <c r="F22" s="7">
        <v>418170</v>
      </c>
      <c r="G22" s="7">
        <v>415949</v>
      </c>
      <c r="H22" s="7">
        <v>414290</v>
      </c>
      <c r="I22" s="7">
        <v>413283</v>
      </c>
      <c r="J22" s="7">
        <v>412293</v>
      </c>
      <c r="K22" s="7">
        <v>411091</v>
      </c>
      <c r="L22" s="7">
        <v>409783</v>
      </c>
      <c r="M22" s="7">
        <v>408111</v>
      </c>
      <c r="N22" s="7">
        <v>404763</v>
      </c>
      <c r="P22" s="8" t="str">
        <f t="shared" si="1"/>
        <v>LOUISIANA</v>
      </c>
      <c r="Q22" s="9">
        <f t="shared" si="2"/>
        <v>-22718</v>
      </c>
      <c r="R22" s="10">
        <f t="shared" si="3"/>
        <v>-5.3143882418165957E-2</v>
      </c>
    </row>
    <row r="23" spans="1:18">
      <c r="A23" s="8" t="s">
        <v>46</v>
      </c>
      <c r="B23" s="9">
        <v>8685</v>
      </c>
      <c r="C23" s="9">
        <v>8678</v>
      </c>
      <c r="D23" s="9">
        <v>8644</v>
      </c>
      <c r="E23" s="9">
        <v>8651</v>
      </c>
      <c r="F23" s="9">
        <v>8646</v>
      </c>
      <c r="G23" s="9">
        <v>8556</v>
      </c>
      <c r="H23" s="9">
        <v>8512</v>
      </c>
      <c r="I23" s="9">
        <v>8504</v>
      </c>
      <c r="J23" s="9">
        <v>8483</v>
      </c>
      <c r="K23" s="9">
        <v>8460</v>
      </c>
      <c r="L23" s="9">
        <v>8443</v>
      </c>
      <c r="M23" s="9">
        <v>8440</v>
      </c>
      <c r="N23" s="9">
        <v>8435</v>
      </c>
      <c r="P23" s="11" t="str">
        <f t="shared" si="1"/>
        <v>MAINE</v>
      </c>
      <c r="Q23" s="7">
        <f t="shared" si="2"/>
        <v>-250</v>
      </c>
      <c r="R23" s="12">
        <f t="shared" si="3"/>
        <v>-2.8785261945883708E-2</v>
      </c>
    </row>
    <row r="24" spans="1:18">
      <c r="A24" s="11" t="s">
        <v>47</v>
      </c>
      <c r="B24" s="7">
        <v>62952</v>
      </c>
      <c r="C24" s="7">
        <v>62904</v>
      </c>
      <c r="D24" s="7">
        <v>62901</v>
      </c>
      <c r="E24" s="7">
        <v>62921</v>
      </c>
      <c r="F24" s="7">
        <v>62842</v>
      </c>
      <c r="G24" s="7">
        <v>62647</v>
      </c>
      <c r="H24" s="7">
        <v>62370</v>
      </c>
      <c r="I24" s="7">
        <v>62255</v>
      </c>
      <c r="J24" s="7">
        <v>62073</v>
      </c>
      <c r="K24" s="7">
        <v>61969</v>
      </c>
      <c r="L24" s="7">
        <v>61905</v>
      </c>
      <c r="M24" s="7">
        <v>61925</v>
      </c>
      <c r="N24" s="7">
        <v>61652</v>
      </c>
      <c r="P24" s="8" t="str">
        <f t="shared" si="1"/>
        <v>MARYLAND</v>
      </c>
      <c r="Q24" s="9">
        <f t="shared" si="2"/>
        <v>-1300</v>
      </c>
      <c r="R24" s="10">
        <f t="shared" si="3"/>
        <v>-2.0650654466895412E-2</v>
      </c>
    </row>
    <row r="25" spans="1:18">
      <c r="A25" s="8" t="s">
        <v>48</v>
      </c>
      <c r="B25" s="9">
        <v>57204</v>
      </c>
      <c r="C25" s="9">
        <v>57194</v>
      </c>
      <c r="D25" s="9">
        <v>57151</v>
      </c>
      <c r="E25" s="9">
        <v>57805</v>
      </c>
      <c r="F25" s="9">
        <v>58213</v>
      </c>
      <c r="G25" s="9">
        <v>58097</v>
      </c>
      <c r="H25" s="9">
        <v>57904</v>
      </c>
      <c r="I25" s="9">
        <v>57800</v>
      </c>
      <c r="J25" s="9">
        <v>57693</v>
      </c>
      <c r="K25" s="9">
        <v>57664</v>
      </c>
      <c r="L25" s="9">
        <v>57569</v>
      </c>
      <c r="M25" s="9">
        <v>57345</v>
      </c>
      <c r="N25" s="9">
        <v>57231</v>
      </c>
      <c r="P25" s="11" t="str">
        <f t="shared" si="1"/>
        <v>MASSACHUSETTS</v>
      </c>
      <c r="Q25" s="7">
        <f t="shared" si="2"/>
        <v>27</v>
      </c>
      <c r="R25" s="12">
        <f t="shared" si="3"/>
        <v>4.7199496538703588E-4</v>
      </c>
    </row>
    <row r="26" spans="1:18">
      <c r="A26" s="11" t="s">
        <v>49</v>
      </c>
      <c r="B26" s="7">
        <v>19470</v>
      </c>
      <c r="C26" s="7">
        <v>19426</v>
      </c>
      <c r="D26" s="7">
        <v>19483</v>
      </c>
      <c r="E26" s="7">
        <v>19442</v>
      </c>
      <c r="F26" s="7">
        <v>19385</v>
      </c>
      <c r="G26" s="7">
        <v>19309</v>
      </c>
      <c r="H26" s="7">
        <v>19242</v>
      </c>
      <c r="I26" s="7">
        <v>19163</v>
      </c>
      <c r="J26" s="7">
        <v>19099</v>
      </c>
      <c r="K26" s="7">
        <v>19072</v>
      </c>
      <c r="L26" s="7">
        <v>19037</v>
      </c>
      <c r="M26" s="7">
        <v>19054</v>
      </c>
      <c r="N26" s="7">
        <v>19086</v>
      </c>
      <c r="P26" s="8" t="str">
        <f t="shared" si="1"/>
        <v>MICHIGAN</v>
      </c>
      <c r="Q26" s="9">
        <f t="shared" si="2"/>
        <v>-384</v>
      </c>
      <c r="R26" s="10">
        <f t="shared" si="3"/>
        <v>-1.9722650231124808E-2</v>
      </c>
    </row>
    <row r="27" spans="1:18">
      <c r="A27" s="8" t="s">
        <v>50</v>
      </c>
      <c r="B27" s="9">
        <v>6715</v>
      </c>
      <c r="C27" s="9">
        <v>6724</v>
      </c>
      <c r="D27" s="9">
        <v>6697</v>
      </c>
      <c r="E27" s="9">
        <v>6665</v>
      </c>
      <c r="F27" s="9">
        <v>6618</v>
      </c>
      <c r="G27" s="9">
        <v>6590</v>
      </c>
      <c r="H27" s="9">
        <v>6547</v>
      </c>
      <c r="I27" s="9">
        <v>6527</v>
      </c>
      <c r="J27" s="9">
        <v>6523</v>
      </c>
      <c r="K27" s="9">
        <v>6498</v>
      </c>
      <c r="L27" s="9">
        <v>6443</v>
      </c>
      <c r="M27" s="9">
        <v>6355</v>
      </c>
      <c r="N27" s="9">
        <v>6312</v>
      </c>
      <c r="P27" s="11" t="str">
        <f t="shared" si="1"/>
        <v>MINNESOTA</v>
      </c>
      <c r="Q27" s="7">
        <f t="shared" si="2"/>
        <v>-403</v>
      </c>
      <c r="R27" s="12">
        <f t="shared" si="3"/>
        <v>-6.0014892032762474E-2</v>
      </c>
    </row>
    <row r="28" spans="1:18">
      <c r="A28" s="11" t="s">
        <v>51</v>
      </c>
      <c r="B28" s="7">
        <v>51821</v>
      </c>
      <c r="C28" s="7">
        <v>51511</v>
      </c>
      <c r="D28" s="7">
        <v>51234</v>
      </c>
      <c r="E28" s="7">
        <v>50929</v>
      </c>
      <c r="F28" s="7">
        <v>50650</v>
      </c>
      <c r="G28" s="7">
        <v>50347</v>
      </c>
      <c r="H28" s="7">
        <v>50066</v>
      </c>
      <c r="I28" s="7">
        <v>49875</v>
      </c>
      <c r="J28" s="7">
        <v>49687</v>
      </c>
      <c r="K28" s="7">
        <v>49431</v>
      </c>
      <c r="L28" s="7">
        <v>49205</v>
      </c>
      <c r="M28" s="7">
        <v>48938</v>
      </c>
      <c r="N28" s="7">
        <v>48543</v>
      </c>
      <c r="P28" s="8" t="str">
        <f t="shared" si="1"/>
        <v>MISSISSIPPI</v>
      </c>
      <c r="Q28" s="9">
        <f t="shared" si="2"/>
        <v>-3278</v>
      </c>
      <c r="R28" s="10">
        <f t="shared" si="3"/>
        <v>-6.3256208872850772E-2</v>
      </c>
    </row>
    <row r="29" spans="1:18">
      <c r="A29" s="8" t="s">
        <v>52</v>
      </c>
      <c r="B29" s="9">
        <v>15331</v>
      </c>
      <c r="C29" s="9">
        <v>15286</v>
      </c>
      <c r="D29" s="9">
        <v>15235</v>
      </c>
      <c r="E29" s="9">
        <v>15195</v>
      </c>
      <c r="F29" s="9">
        <v>15141</v>
      </c>
      <c r="G29" s="9">
        <v>14931</v>
      </c>
      <c r="H29" s="9">
        <v>14860</v>
      </c>
      <c r="I29" s="9">
        <v>14819</v>
      </c>
      <c r="J29" s="9">
        <v>14752</v>
      </c>
      <c r="K29" s="9">
        <v>14709</v>
      </c>
      <c r="L29" s="9">
        <v>14652</v>
      </c>
      <c r="M29" s="9">
        <v>14556</v>
      </c>
      <c r="N29" s="9">
        <v>14466</v>
      </c>
      <c r="P29" s="11" t="str">
        <f t="shared" si="1"/>
        <v>MISSOURI</v>
      </c>
      <c r="Q29" s="7">
        <f t="shared" si="2"/>
        <v>-865</v>
      </c>
      <c r="R29" s="12">
        <f t="shared" si="3"/>
        <v>-5.6421629378383666E-2</v>
      </c>
    </row>
    <row r="30" spans="1:18">
      <c r="A30" s="11" t="s">
        <v>53</v>
      </c>
      <c r="B30" s="7">
        <v>3902</v>
      </c>
      <c r="C30" s="7">
        <v>3892</v>
      </c>
      <c r="D30" s="7">
        <v>3901</v>
      </c>
      <c r="E30" s="7">
        <v>3869</v>
      </c>
      <c r="F30" s="7">
        <v>3864</v>
      </c>
      <c r="G30" s="7">
        <v>3851</v>
      </c>
      <c r="H30" s="7">
        <v>3839</v>
      </c>
      <c r="I30" s="7">
        <v>3815</v>
      </c>
      <c r="J30" s="7">
        <v>3817</v>
      </c>
      <c r="K30" s="7">
        <v>3809</v>
      </c>
      <c r="L30" s="7">
        <v>3779</v>
      </c>
      <c r="M30" s="7">
        <v>3734</v>
      </c>
      <c r="N30" s="7">
        <v>3722</v>
      </c>
      <c r="P30" s="8" t="str">
        <f t="shared" si="1"/>
        <v>MONTANA</v>
      </c>
      <c r="Q30" s="9">
        <f t="shared" si="2"/>
        <v>-180</v>
      </c>
      <c r="R30" s="10">
        <f t="shared" si="3"/>
        <v>-4.613018964633521E-2</v>
      </c>
    </row>
    <row r="31" spans="1:18">
      <c r="A31" s="8" t="s">
        <v>54</v>
      </c>
      <c r="B31" s="9">
        <v>2</v>
      </c>
      <c r="C31" s="9">
        <v>2</v>
      </c>
      <c r="D31" s="9">
        <v>2</v>
      </c>
      <c r="E31" s="9">
        <v>3</v>
      </c>
      <c r="F31" s="9">
        <v>3</v>
      </c>
      <c r="G31" s="9">
        <v>3</v>
      </c>
      <c r="H31" s="9">
        <v>3</v>
      </c>
      <c r="I31" s="9">
        <v>3</v>
      </c>
      <c r="J31" s="9">
        <v>3</v>
      </c>
      <c r="K31" s="9">
        <v>3</v>
      </c>
      <c r="L31" s="9">
        <v>3</v>
      </c>
      <c r="M31" s="9">
        <v>3</v>
      </c>
      <c r="N31" s="9">
        <v>3</v>
      </c>
      <c r="P31" s="11" t="str">
        <f t="shared" si="1"/>
        <v>N. MARIANA ISLAND</v>
      </c>
      <c r="Q31" s="7">
        <f t="shared" si="2"/>
        <v>1</v>
      </c>
      <c r="R31" s="12">
        <f t="shared" si="3"/>
        <v>0.5</v>
      </c>
    </row>
    <row r="32" spans="1:18">
      <c r="A32" s="11" t="s">
        <v>55</v>
      </c>
      <c r="B32" s="7">
        <v>7508</v>
      </c>
      <c r="C32" s="7">
        <v>7517</v>
      </c>
      <c r="D32" s="7">
        <v>7484</v>
      </c>
      <c r="E32" s="7">
        <v>7469</v>
      </c>
      <c r="F32" s="7">
        <v>7468</v>
      </c>
      <c r="G32" s="7">
        <v>7402</v>
      </c>
      <c r="H32" s="7">
        <v>7375</v>
      </c>
      <c r="I32" s="7">
        <v>7358</v>
      </c>
      <c r="J32" s="7">
        <v>7330</v>
      </c>
      <c r="K32" s="7">
        <v>7326</v>
      </c>
      <c r="L32" s="7">
        <v>7319</v>
      </c>
      <c r="M32" s="7">
        <v>7322</v>
      </c>
      <c r="N32" s="7">
        <v>7268</v>
      </c>
      <c r="P32" s="8" t="str">
        <f t="shared" si="1"/>
        <v>NEBRASKA</v>
      </c>
      <c r="Q32" s="9">
        <f t="shared" si="2"/>
        <v>-240</v>
      </c>
      <c r="R32" s="10">
        <f t="shared" si="3"/>
        <v>-3.1965903036760786E-2</v>
      </c>
    </row>
    <row r="33" spans="1:18">
      <c r="A33" s="8" t="s">
        <v>56</v>
      </c>
      <c r="B33" s="9">
        <v>9298</v>
      </c>
      <c r="C33" s="9">
        <v>9310</v>
      </c>
      <c r="D33" s="9">
        <v>9284</v>
      </c>
      <c r="E33" s="9">
        <v>9267</v>
      </c>
      <c r="F33" s="9">
        <v>9232</v>
      </c>
      <c r="G33" s="9">
        <v>9188</v>
      </c>
      <c r="H33" s="9">
        <v>9134</v>
      </c>
      <c r="I33" s="9">
        <v>9121</v>
      </c>
      <c r="J33" s="9">
        <v>9119</v>
      </c>
      <c r="K33" s="9">
        <v>9088</v>
      </c>
      <c r="L33" s="9">
        <v>9036</v>
      </c>
      <c r="M33" s="9">
        <v>9007</v>
      </c>
      <c r="N33" s="9">
        <v>8972</v>
      </c>
      <c r="P33" s="11" t="str">
        <f t="shared" si="1"/>
        <v>NEVADA</v>
      </c>
      <c r="Q33" s="7">
        <f t="shared" si="2"/>
        <v>-326</v>
      </c>
      <c r="R33" s="12">
        <f t="shared" si="3"/>
        <v>-3.5061303506130348E-2</v>
      </c>
    </row>
    <row r="34" spans="1:18">
      <c r="A34" s="11" t="s">
        <v>57</v>
      </c>
      <c r="B34" s="7">
        <v>7601</v>
      </c>
      <c r="C34" s="7">
        <v>7593</v>
      </c>
      <c r="D34" s="7">
        <v>7577</v>
      </c>
      <c r="E34" s="7">
        <v>7560</v>
      </c>
      <c r="F34" s="7">
        <v>7543</v>
      </c>
      <c r="G34" s="7">
        <v>7525</v>
      </c>
      <c r="H34" s="7">
        <v>7500</v>
      </c>
      <c r="I34" s="7">
        <v>7479</v>
      </c>
      <c r="J34" s="7">
        <v>7469</v>
      </c>
      <c r="K34" s="7">
        <v>7409</v>
      </c>
      <c r="L34" s="7">
        <v>7378</v>
      </c>
      <c r="M34" s="7">
        <v>7391</v>
      </c>
      <c r="N34" s="7">
        <v>7230</v>
      </c>
      <c r="P34" s="8" t="str">
        <f t="shared" ref="P34:P57" si="4">A34</f>
        <v>NEW HAMPSHIRE</v>
      </c>
      <c r="Q34" s="9">
        <f t="shared" ref="Q34:Q57" si="5">N34 - B34</f>
        <v>-371</v>
      </c>
      <c r="R34" s="10">
        <f t="shared" ref="R34:R57" si="6">IF(B34, (N34-B34)/B34, 0)</f>
        <v>-4.8809367188527825E-2</v>
      </c>
    </row>
    <row r="35" spans="1:18">
      <c r="A35" s="8" t="s">
        <v>58</v>
      </c>
      <c r="B35" s="9">
        <v>199914</v>
      </c>
      <c r="C35" s="9">
        <v>199505</v>
      </c>
      <c r="D35" s="9">
        <v>199176</v>
      </c>
      <c r="E35" s="9">
        <v>198877</v>
      </c>
      <c r="F35" s="9">
        <v>198174</v>
      </c>
      <c r="G35" s="9">
        <v>197554</v>
      </c>
      <c r="H35" s="9">
        <v>196955</v>
      </c>
      <c r="I35" s="9">
        <v>196553</v>
      </c>
      <c r="J35" s="9">
        <v>196238</v>
      </c>
      <c r="K35" s="9">
        <v>196052</v>
      </c>
      <c r="L35" s="9">
        <v>195539</v>
      </c>
      <c r="M35" s="9">
        <v>195112</v>
      </c>
      <c r="N35" s="9">
        <v>194171</v>
      </c>
      <c r="P35" s="11" t="str">
        <f t="shared" si="4"/>
        <v>NEW JERSEY</v>
      </c>
      <c r="Q35" s="7">
        <f t="shared" si="5"/>
        <v>-5743</v>
      </c>
      <c r="R35" s="12">
        <f t="shared" si="6"/>
        <v>-2.8727352761687527E-2</v>
      </c>
    </row>
    <row r="36" spans="1:18">
      <c r="A36" s="11" t="s">
        <v>59</v>
      </c>
      <c r="B36" s="7">
        <v>13389</v>
      </c>
      <c r="C36" s="7">
        <v>13400</v>
      </c>
      <c r="D36" s="7">
        <v>13575</v>
      </c>
      <c r="E36" s="7">
        <v>13587</v>
      </c>
      <c r="F36" s="7">
        <v>13591</v>
      </c>
      <c r="G36" s="7">
        <v>13673</v>
      </c>
      <c r="H36" s="7">
        <v>13665</v>
      </c>
      <c r="I36" s="7">
        <v>13631</v>
      </c>
      <c r="J36" s="7">
        <v>13617</v>
      </c>
      <c r="K36" s="7">
        <v>13584</v>
      </c>
      <c r="L36" s="7">
        <v>13554</v>
      </c>
      <c r="M36" s="7">
        <v>13510</v>
      </c>
      <c r="N36" s="7">
        <v>13481</v>
      </c>
      <c r="P36" s="8" t="str">
        <f t="shared" si="4"/>
        <v>NEW MEXICO</v>
      </c>
      <c r="Q36" s="9">
        <f t="shared" si="5"/>
        <v>92</v>
      </c>
      <c r="R36" s="10">
        <f t="shared" si="6"/>
        <v>6.8713122712674582E-3</v>
      </c>
    </row>
    <row r="37" spans="1:18">
      <c r="A37" s="8" t="s">
        <v>60</v>
      </c>
      <c r="B37" s="9">
        <v>167597</v>
      </c>
      <c r="C37" s="9">
        <v>167332</v>
      </c>
      <c r="D37" s="9">
        <v>168438</v>
      </c>
      <c r="E37" s="9">
        <v>168214</v>
      </c>
      <c r="F37" s="9">
        <v>167722</v>
      </c>
      <c r="G37" s="9">
        <v>167083</v>
      </c>
      <c r="H37" s="9">
        <v>166648</v>
      </c>
      <c r="I37" s="9">
        <v>166023</v>
      </c>
      <c r="J37" s="9">
        <v>165598</v>
      </c>
      <c r="K37" s="9">
        <v>165147</v>
      </c>
      <c r="L37" s="9">
        <v>165072</v>
      </c>
      <c r="M37" s="9">
        <v>164417</v>
      </c>
      <c r="N37" s="9">
        <v>163984</v>
      </c>
      <c r="P37" s="11" t="str">
        <f t="shared" si="4"/>
        <v>NEW YORK</v>
      </c>
      <c r="Q37" s="7">
        <f t="shared" si="5"/>
        <v>-3613</v>
      </c>
      <c r="R37" s="12">
        <f t="shared" si="6"/>
        <v>-2.155766511333735E-2</v>
      </c>
    </row>
    <row r="38" spans="1:18">
      <c r="A38" s="11" t="s">
        <v>61</v>
      </c>
      <c r="B38" s="7">
        <v>132552</v>
      </c>
      <c r="C38" s="7">
        <v>132594</v>
      </c>
      <c r="D38" s="7">
        <v>132626</v>
      </c>
      <c r="E38" s="7">
        <v>133326</v>
      </c>
      <c r="F38" s="7">
        <v>133418</v>
      </c>
      <c r="G38" s="7">
        <v>132919</v>
      </c>
      <c r="H38" s="7">
        <v>132064</v>
      </c>
      <c r="I38" s="7">
        <v>131707</v>
      </c>
      <c r="J38" s="7">
        <v>131452</v>
      </c>
      <c r="K38" s="7">
        <v>131182</v>
      </c>
      <c r="L38" s="7">
        <v>130857</v>
      </c>
      <c r="M38" s="7">
        <v>130515</v>
      </c>
      <c r="N38" s="7">
        <v>129984</v>
      </c>
      <c r="P38" s="8" t="str">
        <f t="shared" si="4"/>
        <v>NORTH CAROLINA</v>
      </c>
      <c r="Q38" s="9">
        <f t="shared" si="5"/>
        <v>-2568</v>
      </c>
      <c r="R38" s="10">
        <f t="shared" si="6"/>
        <v>-1.9373528879232303E-2</v>
      </c>
    </row>
    <row r="39" spans="1:18">
      <c r="A39" s="8" t="s">
        <v>62</v>
      </c>
      <c r="B39" s="9">
        <v>5979</v>
      </c>
      <c r="C39" s="9">
        <v>5959</v>
      </c>
      <c r="D39" s="9">
        <v>5960</v>
      </c>
      <c r="E39" s="9">
        <v>5951</v>
      </c>
      <c r="F39" s="9">
        <v>5910</v>
      </c>
      <c r="G39" s="9">
        <v>5857</v>
      </c>
      <c r="H39" s="9">
        <v>5834</v>
      </c>
      <c r="I39" s="9">
        <v>5828</v>
      </c>
      <c r="J39" s="9">
        <v>5822</v>
      </c>
      <c r="K39" s="9">
        <v>5799</v>
      </c>
      <c r="L39" s="9">
        <v>5738</v>
      </c>
      <c r="M39" s="9">
        <v>5692</v>
      </c>
      <c r="N39" s="9">
        <v>5661</v>
      </c>
      <c r="P39" s="11" t="str">
        <f t="shared" si="4"/>
        <v>NORTH DAKOTA</v>
      </c>
      <c r="Q39" s="7">
        <f t="shared" si="5"/>
        <v>-318</v>
      </c>
      <c r="R39" s="12">
        <f t="shared" si="6"/>
        <v>-5.3186151530356246E-2</v>
      </c>
    </row>
    <row r="40" spans="1:18">
      <c r="A40" s="11" t="s">
        <v>63</v>
      </c>
      <c r="B40" s="7">
        <v>23034</v>
      </c>
      <c r="C40" s="7">
        <v>22979</v>
      </c>
      <c r="D40" s="7">
        <v>22926</v>
      </c>
      <c r="E40" s="7">
        <v>22869</v>
      </c>
      <c r="F40" s="7">
        <v>22835</v>
      </c>
      <c r="G40" s="7">
        <v>22677</v>
      </c>
      <c r="H40" s="7">
        <v>22489</v>
      </c>
      <c r="I40" s="7">
        <v>22370</v>
      </c>
      <c r="J40" s="7">
        <v>22195</v>
      </c>
      <c r="K40" s="7">
        <v>22121</v>
      </c>
      <c r="L40" s="7">
        <v>22057</v>
      </c>
      <c r="M40" s="7">
        <v>22033</v>
      </c>
      <c r="N40" s="7">
        <v>21976</v>
      </c>
      <c r="P40" s="8" t="str">
        <f t="shared" si="4"/>
        <v>OHIO</v>
      </c>
      <c r="Q40" s="9">
        <f t="shared" si="5"/>
        <v>-1058</v>
      </c>
      <c r="R40" s="10">
        <f t="shared" si="6"/>
        <v>-4.5932100373361116E-2</v>
      </c>
    </row>
    <row r="41" spans="1:18">
      <c r="A41" s="8" t="s">
        <v>64</v>
      </c>
      <c r="B41" s="9">
        <v>8932</v>
      </c>
      <c r="C41" s="9">
        <v>8911</v>
      </c>
      <c r="D41" s="9">
        <v>8855</v>
      </c>
      <c r="E41" s="9">
        <v>8792</v>
      </c>
      <c r="F41" s="9">
        <v>8756</v>
      </c>
      <c r="G41" s="9">
        <v>8693</v>
      </c>
      <c r="H41" s="9">
        <v>8625</v>
      </c>
      <c r="I41" s="9">
        <v>8597</v>
      </c>
      <c r="J41" s="9">
        <v>8564</v>
      </c>
      <c r="K41" s="9">
        <v>8532</v>
      </c>
      <c r="L41" s="9">
        <v>8483</v>
      </c>
      <c r="M41" s="9">
        <v>8433</v>
      </c>
      <c r="N41" s="9">
        <v>8318</v>
      </c>
      <c r="P41" s="11" t="str">
        <f t="shared" si="4"/>
        <v>OKLAHOMA</v>
      </c>
      <c r="Q41" s="7">
        <f t="shared" si="5"/>
        <v>-614</v>
      </c>
      <c r="R41" s="12">
        <f t="shared" si="6"/>
        <v>-6.8741603224361847E-2</v>
      </c>
    </row>
    <row r="42" spans="1:18">
      <c r="A42" s="11" t="s">
        <v>65</v>
      </c>
      <c r="B42" s="7">
        <v>23330</v>
      </c>
      <c r="C42" s="7">
        <v>23278</v>
      </c>
      <c r="D42" s="7">
        <v>23366</v>
      </c>
      <c r="E42" s="7">
        <v>23296</v>
      </c>
      <c r="F42" s="7">
        <v>23275</v>
      </c>
      <c r="G42" s="7">
        <v>23145</v>
      </c>
      <c r="H42" s="7">
        <v>23027</v>
      </c>
      <c r="I42" s="7">
        <v>22931</v>
      </c>
      <c r="J42" s="7">
        <v>22940</v>
      </c>
      <c r="K42" s="7">
        <v>22895</v>
      </c>
      <c r="L42" s="7">
        <v>22846</v>
      </c>
      <c r="M42" s="7">
        <v>22792</v>
      </c>
      <c r="N42" s="7">
        <v>22517</v>
      </c>
      <c r="P42" s="8" t="str">
        <f t="shared" si="4"/>
        <v>OREGON</v>
      </c>
      <c r="Q42" s="9">
        <f t="shared" si="5"/>
        <v>-813</v>
      </c>
      <c r="R42" s="10">
        <f t="shared" si="6"/>
        <v>-3.4847835405057863E-2</v>
      </c>
    </row>
    <row r="43" spans="1:18">
      <c r="A43" s="8" t="s">
        <v>66</v>
      </c>
      <c r="B43" s="9">
        <v>43622</v>
      </c>
      <c r="C43" s="9">
        <v>43577</v>
      </c>
      <c r="D43" s="9">
        <v>43481</v>
      </c>
      <c r="E43" s="9">
        <v>43358</v>
      </c>
      <c r="F43" s="9">
        <v>43181</v>
      </c>
      <c r="G43" s="9">
        <v>42925</v>
      </c>
      <c r="H43" s="9">
        <v>42674</v>
      </c>
      <c r="I43" s="9">
        <v>42543</v>
      </c>
      <c r="J43" s="9">
        <v>42401</v>
      </c>
      <c r="K43" s="9">
        <v>42347</v>
      </c>
      <c r="L43" s="9">
        <v>42255</v>
      </c>
      <c r="M43" s="9">
        <v>42122</v>
      </c>
      <c r="N43" s="9">
        <v>41979</v>
      </c>
      <c r="P43" s="11" t="str">
        <f t="shared" si="4"/>
        <v>PENNSYLVANIA</v>
      </c>
      <c r="Q43" s="7">
        <f t="shared" si="5"/>
        <v>-1643</v>
      </c>
      <c r="R43" s="12">
        <f t="shared" si="6"/>
        <v>-3.7664481225069921E-2</v>
      </c>
    </row>
    <row r="44" spans="1:18">
      <c r="A44" s="11" t="s">
        <v>67</v>
      </c>
      <c r="B44" s="7">
        <v>10454</v>
      </c>
      <c r="C44" s="7">
        <v>10569</v>
      </c>
      <c r="D44" s="7">
        <v>10693</v>
      </c>
      <c r="E44" s="7">
        <v>10914</v>
      </c>
      <c r="F44" s="7">
        <v>11016</v>
      </c>
      <c r="G44" s="7">
        <v>11353</v>
      </c>
      <c r="H44" s="7">
        <v>10735</v>
      </c>
      <c r="I44" s="7">
        <v>10763</v>
      </c>
      <c r="J44" s="7">
        <v>10829</v>
      </c>
      <c r="K44" s="7">
        <v>10844</v>
      </c>
      <c r="L44" s="7">
        <v>10944</v>
      </c>
      <c r="M44" s="7">
        <v>11003</v>
      </c>
      <c r="N44" s="7">
        <v>10868</v>
      </c>
      <c r="P44" s="8" t="str">
        <f t="shared" si="4"/>
        <v>PUERTO RICO</v>
      </c>
      <c r="Q44" s="9">
        <f t="shared" si="5"/>
        <v>414</v>
      </c>
      <c r="R44" s="10">
        <f t="shared" si="6"/>
        <v>3.9602066194757986E-2</v>
      </c>
    </row>
    <row r="45" spans="1:18">
      <c r="A45" s="8" t="s">
        <v>68</v>
      </c>
      <c r="B45" s="9">
        <v>11571</v>
      </c>
      <c r="C45" s="9">
        <v>11591</v>
      </c>
      <c r="D45" s="9">
        <v>11588</v>
      </c>
      <c r="E45" s="9">
        <v>11589</v>
      </c>
      <c r="F45" s="9">
        <v>11569</v>
      </c>
      <c r="G45" s="9">
        <v>11509</v>
      </c>
      <c r="H45" s="9">
        <v>11474</v>
      </c>
      <c r="I45" s="9">
        <v>11482</v>
      </c>
      <c r="J45" s="9">
        <v>11467</v>
      </c>
      <c r="K45" s="9">
        <v>11442</v>
      </c>
      <c r="L45" s="9">
        <v>11473</v>
      </c>
      <c r="M45" s="9">
        <v>11475</v>
      </c>
      <c r="N45" s="9">
        <v>11444</v>
      </c>
      <c r="P45" s="11" t="str">
        <f t="shared" si="4"/>
        <v>RHODE ISLAND</v>
      </c>
      <c r="Q45" s="7">
        <f t="shared" si="5"/>
        <v>-127</v>
      </c>
      <c r="R45" s="12">
        <f t="shared" si="6"/>
        <v>-1.0975715149943825E-2</v>
      </c>
    </row>
    <row r="46" spans="1:18">
      <c r="A46" s="11" t="s">
        <v>69</v>
      </c>
      <c r="B46" s="7">
        <v>197347</v>
      </c>
      <c r="C46" s="7">
        <v>197015</v>
      </c>
      <c r="D46" s="7">
        <v>196574</v>
      </c>
      <c r="E46" s="7">
        <v>195943</v>
      </c>
      <c r="F46" s="7">
        <v>195477</v>
      </c>
      <c r="G46" s="7">
        <v>194639</v>
      </c>
      <c r="H46" s="7">
        <v>193863</v>
      </c>
      <c r="I46" s="7">
        <v>193352</v>
      </c>
      <c r="J46" s="7">
        <v>193007</v>
      </c>
      <c r="K46" s="7">
        <v>192644</v>
      </c>
      <c r="L46" s="7">
        <v>192251</v>
      </c>
      <c r="M46" s="7">
        <v>191801</v>
      </c>
      <c r="N46" s="7">
        <v>190237</v>
      </c>
      <c r="P46" s="8" t="str">
        <f t="shared" si="4"/>
        <v>SOUTH CAROLINA</v>
      </c>
      <c r="Q46" s="9">
        <f t="shared" si="5"/>
        <v>-7110</v>
      </c>
      <c r="R46" s="10">
        <f t="shared" si="6"/>
        <v>-3.6027910229190205E-2</v>
      </c>
    </row>
    <row r="47" spans="1:18">
      <c r="A47" s="8" t="s">
        <v>70</v>
      </c>
      <c r="B47" s="9">
        <v>2631</v>
      </c>
      <c r="C47" s="9">
        <v>2635</v>
      </c>
      <c r="D47" s="9">
        <v>2632</v>
      </c>
      <c r="E47" s="9">
        <v>2627</v>
      </c>
      <c r="F47" s="9">
        <v>2604</v>
      </c>
      <c r="G47" s="9">
        <v>2591</v>
      </c>
      <c r="H47" s="9">
        <v>2564</v>
      </c>
      <c r="I47" s="9">
        <v>2552</v>
      </c>
      <c r="J47" s="9">
        <v>2547</v>
      </c>
      <c r="K47" s="9">
        <v>2526</v>
      </c>
      <c r="L47" s="9">
        <v>2503</v>
      </c>
      <c r="M47" s="9">
        <v>2484</v>
      </c>
      <c r="N47" s="9">
        <v>2480</v>
      </c>
      <c r="P47" s="11" t="str">
        <f t="shared" si="4"/>
        <v>SOUTH DAKOTA</v>
      </c>
      <c r="Q47" s="7">
        <f t="shared" si="5"/>
        <v>-151</v>
      </c>
      <c r="R47" s="12">
        <f t="shared" si="6"/>
        <v>-5.7392626377803117E-2</v>
      </c>
    </row>
    <row r="48" spans="1:18">
      <c r="A48" s="11" t="s">
        <v>71</v>
      </c>
      <c r="B48" s="7">
        <v>23802</v>
      </c>
      <c r="C48" s="7">
        <v>23763</v>
      </c>
      <c r="D48" s="7">
        <v>23646</v>
      </c>
      <c r="E48" s="7">
        <v>23610</v>
      </c>
      <c r="F48" s="7">
        <v>23473</v>
      </c>
      <c r="G48" s="7">
        <v>23398</v>
      </c>
      <c r="H48" s="7">
        <v>23204</v>
      </c>
      <c r="I48" s="7">
        <v>23145</v>
      </c>
      <c r="J48" s="7">
        <v>23334</v>
      </c>
      <c r="K48" s="7">
        <v>23275</v>
      </c>
      <c r="L48" s="7">
        <v>23195</v>
      </c>
      <c r="M48" s="7">
        <v>23127</v>
      </c>
      <c r="N48" s="7">
        <v>22938</v>
      </c>
      <c r="P48" s="8" t="str">
        <f t="shared" si="4"/>
        <v>TENNESSEE</v>
      </c>
      <c r="Q48" s="9">
        <f t="shared" si="5"/>
        <v>-864</v>
      </c>
      <c r="R48" s="10">
        <f t="shared" si="6"/>
        <v>-3.6299470632719939E-2</v>
      </c>
    </row>
    <row r="49" spans="1:18">
      <c r="A49" s="8" t="s">
        <v>72</v>
      </c>
      <c r="B49" s="9">
        <v>627106</v>
      </c>
      <c r="C49" s="9">
        <v>618771</v>
      </c>
      <c r="D49" s="9">
        <v>610218</v>
      </c>
      <c r="E49" s="9">
        <v>607353</v>
      </c>
      <c r="F49" s="9">
        <v>604080</v>
      </c>
      <c r="G49" s="9">
        <v>599617</v>
      </c>
      <c r="H49" s="9">
        <v>596237</v>
      </c>
      <c r="I49" s="9">
        <v>594043</v>
      </c>
      <c r="J49" s="9">
        <v>592410</v>
      </c>
      <c r="K49" s="9">
        <v>590477</v>
      </c>
      <c r="L49" s="9">
        <v>588392</v>
      </c>
      <c r="M49" s="9">
        <v>586089</v>
      </c>
      <c r="N49" s="9">
        <v>580246</v>
      </c>
      <c r="P49" s="11" t="str">
        <f t="shared" si="4"/>
        <v>TEXAS</v>
      </c>
      <c r="Q49" s="7">
        <f t="shared" si="5"/>
        <v>-46860</v>
      </c>
      <c r="R49" s="12">
        <f t="shared" si="6"/>
        <v>-7.4724209304328132E-2</v>
      </c>
    </row>
    <row r="50" spans="1:18">
      <c r="A50" s="11" t="s">
        <v>73</v>
      </c>
      <c r="B50" s="7">
        <v>4351</v>
      </c>
      <c r="C50" s="7">
        <v>4309</v>
      </c>
      <c r="D50" s="7">
        <v>4303</v>
      </c>
      <c r="E50" s="7">
        <v>4303</v>
      </c>
      <c r="F50" s="7">
        <v>4272</v>
      </c>
      <c r="G50" s="7">
        <v>4259</v>
      </c>
      <c r="H50" s="7">
        <v>4247</v>
      </c>
      <c r="I50" s="7">
        <v>4253</v>
      </c>
      <c r="J50" s="7">
        <v>4255</v>
      </c>
      <c r="K50" s="7">
        <v>4259</v>
      </c>
      <c r="L50" s="7">
        <v>4237</v>
      </c>
      <c r="M50" s="7">
        <v>4168</v>
      </c>
      <c r="N50" s="7">
        <v>4113</v>
      </c>
      <c r="P50" s="8" t="str">
        <f t="shared" si="4"/>
        <v>UTAH</v>
      </c>
      <c r="Q50" s="9">
        <f t="shared" si="5"/>
        <v>-238</v>
      </c>
      <c r="R50" s="10">
        <f t="shared" si="6"/>
        <v>-5.4700068949666746E-2</v>
      </c>
    </row>
    <row r="51" spans="1:18">
      <c r="A51" s="11" t="s">
        <v>74</v>
      </c>
      <c r="B51" s="7">
        <v>3977</v>
      </c>
      <c r="C51" s="7">
        <v>3981</v>
      </c>
      <c r="D51" s="7">
        <v>3989</v>
      </c>
      <c r="E51" s="7">
        <v>3987</v>
      </c>
      <c r="F51" s="7">
        <v>3987</v>
      </c>
      <c r="G51" s="7">
        <v>3983</v>
      </c>
      <c r="H51" s="7">
        <v>3962</v>
      </c>
      <c r="I51" s="7">
        <v>3941</v>
      </c>
      <c r="J51" s="7">
        <v>3926</v>
      </c>
      <c r="K51" s="7">
        <v>3926</v>
      </c>
      <c r="L51" s="7">
        <v>3920</v>
      </c>
      <c r="M51" s="7">
        <v>3903</v>
      </c>
      <c r="N51" s="7">
        <v>3903</v>
      </c>
      <c r="P51" s="8" t="str">
        <f t="shared" si="4"/>
        <v>VERMONT</v>
      </c>
      <c r="Q51" s="9">
        <f t="shared" si="5"/>
        <v>-74</v>
      </c>
      <c r="R51" s="10">
        <f t="shared" si="6"/>
        <v>-1.8606990193613275E-2</v>
      </c>
    </row>
    <row r="52" spans="1:18">
      <c r="A52" s="8" t="s">
        <v>75</v>
      </c>
      <c r="B52" s="9">
        <v>1452</v>
      </c>
      <c r="C52" s="9">
        <v>1456</v>
      </c>
      <c r="D52" s="9">
        <v>1445</v>
      </c>
      <c r="E52" s="9">
        <v>1453</v>
      </c>
      <c r="F52" s="9">
        <v>1457</v>
      </c>
      <c r="G52" s="9">
        <v>1453</v>
      </c>
      <c r="H52" s="9">
        <v>1450</v>
      </c>
      <c r="I52" s="9">
        <v>1446</v>
      </c>
      <c r="J52" s="9">
        <v>1446</v>
      </c>
      <c r="K52" s="9">
        <v>1447</v>
      </c>
      <c r="L52" s="9">
        <v>1443</v>
      </c>
      <c r="M52" s="9">
        <v>1439</v>
      </c>
      <c r="N52" s="9">
        <v>1433</v>
      </c>
      <c r="P52" s="11" t="str">
        <f t="shared" si="4"/>
        <v>VIRGIN ISLANDS</v>
      </c>
      <c r="Q52" s="7">
        <f t="shared" si="5"/>
        <v>-19</v>
      </c>
      <c r="R52" s="12">
        <f t="shared" si="6"/>
        <v>-1.3085399449035813E-2</v>
      </c>
    </row>
    <row r="53" spans="1:18">
      <c r="A53" s="11" t="s">
        <v>76</v>
      </c>
      <c r="B53" s="7">
        <v>92226</v>
      </c>
      <c r="C53" s="7">
        <v>92039</v>
      </c>
      <c r="D53" s="7">
        <v>92030</v>
      </c>
      <c r="E53" s="7">
        <v>92010</v>
      </c>
      <c r="F53" s="7">
        <v>91866</v>
      </c>
      <c r="G53" s="7">
        <v>91395</v>
      </c>
      <c r="H53" s="7">
        <v>90937</v>
      </c>
      <c r="I53" s="7">
        <v>90732</v>
      </c>
      <c r="J53" s="7">
        <v>90576</v>
      </c>
      <c r="K53" s="7">
        <v>90363</v>
      </c>
      <c r="L53" s="7">
        <v>90220</v>
      </c>
      <c r="M53" s="7">
        <v>90112</v>
      </c>
      <c r="N53" s="7">
        <v>89759</v>
      </c>
      <c r="P53" s="8" t="str">
        <f t="shared" si="4"/>
        <v>VIRGINIA</v>
      </c>
      <c r="Q53" s="9">
        <f t="shared" si="5"/>
        <v>-2467</v>
      </c>
      <c r="R53" s="10">
        <f t="shared" si="6"/>
        <v>-2.6749506646715677E-2</v>
      </c>
    </row>
    <row r="54" spans="1:18">
      <c r="A54" s="8" t="s">
        <v>77</v>
      </c>
      <c r="B54" s="9">
        <v>29972</v>
      </c>
      <c r="C54" s="9">
        <v>29920</v>
      </c>
      <c r="D54" s="9">
        <v>29895</v>
      </c>
      <c r="E54" s="9">
        <v>29797</v>
      </c>
      <c r="F54" s="9">
        <v>29749</v>
      </c>
      <c r="G54" s="9">
        <v>29631</v>
      </c>
      <c r="H54" s="9">
        <v>29423</v>
      </c>
      <c r="I54" s="9">
        <v>29315</v>
      </c>
      <c r="J54" s="9">
        <v>29353</v>
      </c>
      <c r="K54" s="9">
        <v>29285</v>
      </c>
      <c r="L54" s="9">
        <v>29211</v>
      </c>
      <c r="M54" s="9">
        <v>29144</v>
      </c>
      <c r="N54" s="9">
        <v>29033</v>
      </c>
      <c r="P54" s="11" t="str">
        <f t="shared" si="4"/>
        <v>WASHINGTON</v>
      </c>
      <c r="Q54" s="7">
        <f t="shared" si="5"/>
        <v>-939</v>
      </c>
      <c r="R54" s="12">
        <f t="shared" si="6"/>
        <v>-3.1329240624582942E-2</v>
      </c>
    </row>
    <row r="55" spans="1:18">
      <c r="A55" s="11" t="s">
        <v>78</v>
      </c>
      <c r="B55" s="7">
        <v>9369</v>
      </c>
      <c r="C55" s="7">
        <v>9418</v>
      </c>
      <c r="D55" s="7">
        <v>9382</v>
      </c>
      <c r="E55" s="7">
        <v>9348</v>
      </c>
      <c r="F55" s="7">
        <v>9369</v>
      </c>
      <c r="G55" s="7">
        <v>9331</v>
      </c>
      <c r="H55" s="7">
        <v>9275</v>
      </c>
      <c r="I55" s="7">
        <v>9203</v>
      </c>
      <c r="J55" s="7">
        <v>9303</v>
      </c>
      <c r="K55" s="7">
        <v>9243</v>
      </c>
      <c r="L55" s="7">
        <v>9186</v>
      </c>
      <c r="M55" s="7">
        <v>9148</v>
      </c>
      <c r="N55" s="7">
        <v>9084</v>
      </c>
      <c r="P55" s="8" t="str">
        <f t="shared" si="4"/>
        <v>WEST VIRGINIA</v>
      </c>
      <c r="Q55" s="9">
        <f t="shared" si="5"/>
        <v>-285</v>
      </c>
      <c r="R55" s="10">
        <f t="shared" si="6"/>
        <v>-3.0419468459814282E-2</v>
      </c>
    </row>
    <row r="56" spans="1:18">
      <c r="A56" s="8" t="s">
        <v>79</v>
      </c>
      <c r="B56" s="9">
        <v>10566</v>
      </c>
      <c r="C56" s="9">
        <v>10546</v>
      </c>
      <c r="D56" s="9">
        <v>10524</v>
      </c>
      <c r="E56" s="9">
        <v>10537</v>
      </c>
      <c r="F56" s="9">
        <v>10680</v>
      </c>
      <c r="G56" s="9">
        <v>10690</v>
      </c>
      <c r="H56" s="9">
        <v>10774</v>
      </c>
      <c r="I56" s="9">
        <v>10800</v>
      </c>
      <c r="J56" s="9">
        <v>10659</v>
      </c>
      <c r="K56" s="9">
        <v>10664</v>
      </c>
      <c r="L56" s="9">
        <v>10661</v>
      </c>
      <c r="M56" s="9">
        <v>10689</v>
      </c>
      <c r="N56" s="9">
        <v>10770</v>
      </c>
      <c r="P56" s="11" t="str">
        <f t="shared" si="4"/>
        <v>WISCONSIN</v>
      </c>
      <c r="Q56" s="7">
        <f t="shared" si="5"/>
        <v>204</v>
      </c>
      <c r="R56" s="12">
        <f t="shared" si="6"/>
        <v>1.9307211811470756E-2</v>
      </c>
    </row>
    <row r="57" spans="1:18">
      <c r="A57" s="11" t="s">
        <v>80</v>
      </c>
      <c r="B57" s="7">
        <v>1653</v>
      </c>
      <c r="C57" s="7">
        <v>1647</v>
      </c>
      <c r="D57" s="7">
        <v>1648</v>
      </c>
      <c r="E57" s="7">
        <v>1638</v>
      </c>
      <c r="F57" s="7">
        <v>1637</v>
      </c>
      <c r="G57" s="7">
        <v>1630</v>
      </c>
      <c r="H57" s="7">
        <v>1625</v>
      </c>
      <c r="I57" s="7">
        <v>1619</v>
      </c>
      <c r="J57" s="7">
        <v>1614</v>
      </c>
      <c r="K57" s="7">
        <v>1614</v>
      </c>
      <c r="L57" s="7">
        <v>1610</v>
      </c>
      <c r="M57" s="7">
        <v>1609</v>
      </c>
      <c r="N57" s="7">
        <v>1577</v>
      </c>
      <c r="P57" s="11" t="str">
        <f t="shared" si="4"/>
        <v>WYOMING</v>
      </c>
      <c r="Q57" s="7">
        <f t="shared" si="5"/>
        <v>-76</v>
      </c>
      <c r="R57" s="12">
        <f t="shared" si="6"/>
        <v>-4.5977011494252873E-2</v>
      </c>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4.4"/>
  <cols>
    <col min="1" max="1" width="19" bestFit="1" customWidth="1"/>
    <col min="2" max="3" width="60.6640625" customWidth="1"/>
  </cols>
  <sheetData>
    <row r="1" spans="1:2">
      <c r="A1" s="4" t="s">
        <v>82</v>
      </c>
      <c r="B1" s="4" t="s">
        <v>83</v>
      </c>
    </row>
    <row r="2" spans="1:2" ht="28.8">
      <c r="A2" s="13" t="s">
        <v>84</v>
      </c>
      <c r="B2" s="13" t="s">
        <v>85</v>
      </c>
    </row>
    <row r="3" spans="1:2">
      <c r="A3" s="14" t="s">
        <v>86</v>
      </c>
      <c r="B3" s="14" t="s">
        <v>87</v>
      </c>
    </row>
    <row r="4" spans="1:2">
      <c r="A4" s="13" t="s">
        <v>88</v>
      </c>
      <c r="B4" s="13" t="s">
        <v>89</v>
      </c>
    </row>
    <row r="5" spans="1:2" ht="43.2">
      <c r="A5" s="14" t="s">
        <v>90</v>
      </c>
      <c r="B5" s="14" t="s">
        <v>91</v>
      </c>
    </row>
    <row r="6" spans="1:2" ht="43.2">
      <c r="A6" s="13" t="s">
        <v>92</v>
      </c>
      <c r="B6" s="13" t="s">
        <v>93</v>
      </c>
    </row>
    <row r="7" spans="1:2" ht="28.8">
      <c r="A7" s="14" t="s">
        <v>94</v>
      </c>
      <c r="B7" s="14" t="s">
        <v>95</v>
      </c>
    </row>
    <row r="8" spans="1:2" ht="28.8">
      <c r="A8" s="13" t="s">
        <v>96</v>
      </c>
      <c r="B8" s="13" t="s">
        <v>97</v>
      </c>
    </row>
    <row r="9" spans="1:2">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4.4"/>
  <cols>
    <col min="1" max="1" width="159.5546875" bestFit="1" customWidth="1"/>
  </cols>
  <sheetData>
    <row r="1" spans="1:1" ht="388.8">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4.4"/>
  <sheetData>
    <row r="1" spans="1:1">
      <c r="A1" s="16" t="s">
        <v>7</v>
      </c>
    </row>
    <row r="2" spans="1:1">
      <c r="A2" t="s">
        <v>8</v>
      </c>
    </row>
    <row r="3" spans="1:1">
      <c r="A3" t="s">
        <v>9</v>
      </c>
    </row>
    <row r="4" spans="1:1">
      <c r="A4"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PIF</vt:lpstr>
      <vt:lpstr>Data Dictionary</vt:lpstr>
      <vt:lpstr>Data Disclaimer</vt:lpstr>
      <vt:lpstr>Report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Spicer Osborne, Dea</dc:creator>
  <cp:lastModifiedBy>Spicer Osborne, Dea</cp:lastModifiedBy>
  <dcterms:created xsi:type="dcterms:W3CDTF">2026-06-03T14:18:10Z</dcterms:created>
  <dcterms:modified xsi:type="dcterms:W3CDTF">2026-06-09T12:56:05Z</dcterms:modified>
</cp:coreProperties>
</file>