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sfema-my.sharepoint.com/personal/0194574764_fema_dhs_gov/Documents/Documents/Insurance Department/NFIP Monthly Reports/2026/May 2026 Reports/"/>
    </mc:Choice>
  </mc:AlternateContent>
  <xr:revisionPtr revIDLastSave="0" documentId="8_{E94846AE-F3B0-4C89-ABB9-575D2D9F7B2B}" xr6:coauthVersionLast="47" xr6:coauthVersionMax="47" xr10:uidLastSave="{00000000-0000-0000-0000-000000000000}"/>
  <bookViews>
    <workbookView xWindow="-108" yWindow="-108" windowWidth="23256" windowHeight="12456" activeTab="1" xr2:uid="{00000000-000D-0000-FFFF-FFFF00000000}"/>
  </bookViews>
  <sheets>
    <sheet name="Cover" sheetId="1" r:id="rId1"/>
    <sheet name="CIF" sheetId="2" r:id="rId2"/>
    <sheet name="Data Dictionary" sheetId="3" r:id="rId3"/>
    <sheet name="Data Disclaimer" sheetId="4" r:id="rId4"/>
    <sheet name="Report Description" sheetId="5" r:id="rId5"/>
  </sheets>
  <definedNames>
    <definedName name="_xlnm._FilterDatabase" localSheetId="1" hidden="1">CIF!$A$1:$Q$55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2" l="1"/>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R2" i="2" s="1"/>
  <c r="M2" i="2"/>
  <c r="L2" i="2"/>
  <c r="K2" i="2"/>
  <c r="J2" i="2"/>
  <c r="I2" i="2"/>
  <c r="H2" i="2"/>
  <c r="G2" i="2"/>
  <c r="F2" i="2"/>
  <c r="E2" i="2"/>
  <c r="D2" i="2"/>
  <c r="C2" i="2"/>
  <c r="B2" i="2"/>
  <c r="Q2" i="2" l="1"/>
</calcChain>
</file>

<file path=xl/sharedStrings.xml><?xml version="1.0" encoding="utf-8"?>
<sst xmlns="http://schemas.openxmlformats.org/spreadsheetml/2006/main" count="106" uniqueCount="102">
  <si>
    <t>Contracts In Force (CIF) History:</t>
  </si>
  <si>
    <t>Rolling 12 Months</t>
  </si>
  <si>
    <t>Data as of: 05/31/2026</t>
  </si>
  <si>
    <t>Filtered by:</t>
  </si>
  <si>
    <t>State: All</t>
  </si>
  <si>
    <t>County: All</t>
  </si>
  <si>
    <t>Community Name &amp; Number: All</t>
  </si>
  <si>
    <t>Report Description</t>
  </si>
  <si>
    <t>This report is the replacement of the legacy report: “CIF: Rolling 12 Months”.</t>
  </si>
  <si>
    <t xml:space="preserve">This report provides the Contracts-In-Force totals from the current Calendar Month/Year back to the previous year and Growth (with percentage) of contract totals compared to the previous year. </t>
  </si>
  <si>
    <t>State</t>
  </si>
  <si>
    <t>May-25</t>
  </si>
  <si>
    <t>Jun-25</t>
  </si>
  <si>
    <t>Jul-25</t>
  </si>
  <si>
    <t>Aug-25</t>
  </si>
  <si>
    <t>Sep-25</t>
  </si>
  <si>
    <t>Oct-25</t>
  </si>
  <si>
    <t>Nov-25</t>
  </si>
  <si>
    <t>Dec-25</t>
  </si>
  <si>
    <t>Jan-26</t>
  </si>
  <si>
    <t>Feb-26</t>
  </si>
  <si>
    <t>Mar-26</t>
  </si>
  <si>
    <t>Apr-26</t>
  </si>
  <si>
    <t>May-26</t>
  </si>
  <si>
    <t>CIF Growth</t>
  </si>
  <si>
    <t>CIF % Growth</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</si>
  <si>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</si>
  <si>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</si>
  <si>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</si>
  <si>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</si>
  <si>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</si>
  <si>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</si>
  <si>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</si>
  <si>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</si>
  <si>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</si>
  <si>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</si>
  <si>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</si>
  <si>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</si>
  <si>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</si>
  <si>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</si>
  <si>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</si>
  <si>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</si>
  <si>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</si>
  <si>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</si>
  <si>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</si>
  <si>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</si>
  <si>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</si>
  <si>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</si>
  <si>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</si>
  <si>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</si>
  <si>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</si>
  <si>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</si>
  <si>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</si>
  <si>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</si>
  <si>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</si>
  <si>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</si>
  <si>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</si>
  <si>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</si>
  <si>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</si>
  <si>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</si>
  <si>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</si>
  <si>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</si>
  <si>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</si>
  <si>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</si>
  <si>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</si>
  <si>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</si>
  <si>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</si>
  <si>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</si>
  <si>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</si>
  <si>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</si>
  <si>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</si>
  <si>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</si>
  <si>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</si>
  <si>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</si>
  <si>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</si>
  <si>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</si>
  <si>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</si>
  <si>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</si>
  <si>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</si>
  <si>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</si>
  <si>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</si>
  <si>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TOTAL</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</si>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</sst>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workbookViewId="0"/>
  </sheetViews>
  <sheetFormatPr defaultRowHeight="14.4"/>
  <cols>
    <col min="1" max="1" width="80.6640625" customWidth="1"/>
  </cols>
  <sheetData>
    <row r="1" spans="1:1" ht="30">
      <c r="A1" s="1" t="s">
        <v>0</v>
      </c>
    </row>
    <row r="2" spans="1:1" ht="30">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1.4">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7"/>
  <sheetViews>
    <sheetView tabSelected="1" topLeftCell="A31" workbookViewId="0">
      <selection sqref="A1:XFD1"/>
    </sheetView>
  </sheetViews>
  <sheetFormatPr defaultRowHeight="14.4"/>
  <cols>
    <col min="1" max="1" width="21.44140625" bestFit="1" customWidth="1"/>
    <col min="2" max="2" width="9.6640625" bestFit="1" customWidth="1"/>
    <col min="3" max="3" width="9" bestFit="1" customWidth="1"/>
    <col min="4" max="4" width="8.44140625" bestFit="1" customWidth="1"/>
    <col min="5" max="5" width="9.44140625" bestFit="1" customWidth="1"/>
    <col min="6" max="6" width="9.33203125" bestFit="1" customWidth="1"/>
    <col min="7" max="7" width="9" bestFit="1" customWidth="1"/>
    <col min="8" max="8" width="9.5546875" bestFit="1" customWidth="1"/>
    <col min="9" max="9" width="9.33203125" bestFit="1" customWidth="1"/>
    <col min="10" max="10" width="8.88671875" bestFit="1" customWidth="1"/>
    <col min="11" max="11" width="9.33203125" bestFit="1" customWidth="1"/>
    <col min="12" max="12" width="9.44140625" bestFit="1" customWidth="1"/>
    <col min="13" max="13" width="9.109375" bestFit="1" customWidth="1"/>
    <col min="14" max="14" width="9.6640625" bestFit="1" customWidth="1"/>
    <col min="16" max="16" width="7.88671875" bestFit="1" customWidth="1"/>
    <col min="17" max="17" width="13" bestFit="1" customWidth="1"/>
    <col min="18" max="18" width="12.664062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81</v>
      </c>
      <c r="B2" s="7">
        <f t="shared" ref="B2:N2" si="0">SUM(B3:B57)</f>
        <v>3615215</v>
      </c>
      <c r="C2" s="7">
        <f t="shared" si="0"/>
        <v>3602303</v>
      </c>
      <c r="D2" s="7">
        <f t="shared" si="0"/>
        <v>3588955</v>
      </c>
      <c r="E2" s="7">
        <f t="shared" si="0"/>
        <v>3583584</v>
      </c>
      <c r="F2" s="7">
        <f t="shared" si="0"/>
        <v>3571063</v>
      </c>
      <c r="G2" s="7">
        <f t="shared" si="0"/>
        <v>3552067</v>
      </c>
      <c r="H2" s="7">
        <f t="shared" si="0"/>
        <v>3526443</v>
      </c>
      <c r="I2" s="7">
        <f t="shared" si="0"/>
        <v>3514221</v>
      </c>
      <c r="J2" s="7">
        <f t="shared" si="0"/>
        <v>3505593</v>
      </c>
      <c r="K2" s="7">
        <f t="shared" si="0"/>
        <v>3495607</v>
      </c>
      <c r="L2" s="7">
        <f t="shared" si="0"/>
        <v>3484242</v>
      </c>
      <c r="M2" s="7">
        <f t="shared" si="0"/>
        <v>3473602</v>
      </c>
      <c r="N2" s="7">
        <f t="shared" si="0"/>
        <v>3451641</v>
      </c>
      <c r="P2" s="8" t="str">
        <f t="shared" ref="P2:P33" si="1">A2</f>
        <v>TOTAL</v>
      </c>
      <c r="Q2" s="9">
        <f t="shared" ref="Q2:Q33" si="2">N2 - B2</f>
        <v>-163574</v>
      </c>
      <c r="R2" s="10">
        <f t="shared" ref="R2:R33" si="3">IF(B2, (N2-B2)/B2, 0)</f>
        <v>-4.5245995051469971E-2</v>
      </c>
    </row>
    <row r="3" spans="1:18">
      <c r="A3" s="8" t="s">
        <v>26</v>
      </c>
      <c r="B3" s="9">
        <v>30974</v>
      </c>
      <c r="C3" s="9">
        <v>30788</v>
      </c>
      <c r="D3" s="9">
        <v>30622</v>
      </c>
      <c r="E3" s="9">
        <v>30488</v>
      </c>
      <c r="F3" s="9">
        <v>30243</v>
      </c>
      <c r="G3" s="9">
        <v>30013</v>
      </c>
      <c r="H3" s="9">
        <v>29775</v>
      </c>
      <c r="I3" s="9">
        <v>29639</v>
      </c>
      <c r="J3" s="9">
        <v>29532</v>
      </c>
      <c r="K3" s="9">
        <v>29419</v>
      </c>
      <c r="L3" s="9">
        <v>29295</v>
      </c>
      <c r="M3" s="9">
        <v>29152</v>
      </c>
      <c r="N3" s="9">
        <v>28950</v>
      </c>
      <c r="P3" s="11" t="str">
        <f t="shared" si="1"/>
        <v>ALABAMA</v>
      </c>
      <c r="Q3" s="7">
        <f t="shared" si="2"/>
        <v>-2024</v>
      </c>
      <c r="R3" s="12">
        <f t="shared" si="3"/>
        <v>-6.5345128172015238E-2</v>
      </c>
    </row>
    <row r="4" spans="1:18">
      <c r="A4" s="11" t="s">
        <v>27</v>
      </c>
      <c r="B4" s="7">
        <v>2840</v>
      </c>
      <c r="C4" s="7">
        <v>2898</v>
      </c>
      <c r="D4" s="7">
        <v>2974</v>
      </c>
      <c r="E4" s="7">
        <v>3047</v>
      </c>
      <c r="F4" s="7">
        <v>3058</v>
      </c>
      <c r="G4" s="7">
        <v>3016</v>
      </c>
      <c r="H4" s="7">
        <v>2991</v>
      </c>
      <c r="I4" s="7">
        <v>2995</v>
      </c>
      <c r="J4" s="7">
        <v>2994</v>
      </c>
      <c r="K4" s="7">
        <v>2993</v>
      </c>
      <c r="L4" s="7">
        <v>2998</v>
      </c>
      <c r="M4" s="7">
        <v>3004</v>
      </c>
      <c r="N4" s="7">
        <v>3021</v>
      </c>
      <c r="P4" s="8" t="str">
        <f t="shared" si="1"/>
        <v>ALASKA</v>
      </c>
      <c r="Q4" s="9">
        <f t="shared" si="2"/>
        <v>181</v>
      </c>
      <c r="R4" s="10">
        <f t="shared" si="3"/>
        <v>6.3732394366197181E-2</v>
      </c>
    </row>
    <row r="5" spans="1:18">
      <c r="A5" s="8" t="s">
        <v>28</v>
      </c>
      <c r="B5" s="9">
        <v>20619</v>
      </c>
      <c r="C5" s="9">
        <v>20552</v>
      </c>
      <c r="D5" s="9">
        <v>20468</v>
      </c>
      <c r="E5" s="9">
        <v>20352</v>
      </c>
      <c r="F5" s="9">
        <v>20137</v>
      </c>
      <c r="G5" s="9">
        <v>19992</v>
      </c>
      <c r="H5" s="9">
        <v>19899</v>
      </c>
      <c r="I5" s="9">
        <v>19821</v>
      </c>
      <c r="J5" s="9">
        <v>19857</v>
      </c>
      <c r="K5" s="9">
        <v>19790</v>
      </c>
      <c r="L5" s="9">
        <v>19665</v>
      </c>
      <c r="M5" s="9">
        <v>19632</v>
      </c>
      <c r="N5" s="9">
        <v>19518</v>
      </c>
      <c r="P5" s="11" t="str">
        <f t="shared" si="1"/>
        <v>ARIZONA</v>
      </c>
      <c r="Q5" s="7">
        <f t="shared" si="2"/>
        <v>-1101</v>
      </c>
      <c r="R5" s="12">
        <f t="shared" si="3"/>
        <v>-5.3397351956932924E-2</v>
      </c>
    </row>
    <row r="6" spans="1:18">
      <c r="A6" s="11" t="s">
        <v>29</v>
      </c>
      <c r="B6" s="7">
        <v>11297</v>
      </c>
      <c r="C6" s="7">
        <v>11215</v>
      </c>
      <c r="D6" s="7">
        <v>11237</v>
      </c>
      <c r="E6" s="7">
        <v>11263</v>
      </c>
      <c r="F6" s="7">
        <v>11233</v>
      </c>
      <c r="G6" s="7">
        <v>11202</v>
      </c>
      <c r="H6" s="7">
        <v>11118</v>
      </c>
      <c r="I6" s="7">
        <v>11081</v>
      </c>
      <c r="J6" s="7">
        <v>11017</v>
      </c>
      <c r="K6" s="7">
        <v>10999</v>
      </c>
      <c r="L6" s="7">
        <v>10933</v>
      </c>
      <c r="M6" s="7">
        <v>10880</v>
      </c>
      <c r="N6" s="7">
        <v>10825</v>
      </c>
      <c r="P6" s="8" t="str">
        <f t="shared" si="1"/>
        <v>ARKANSAS</v>
      </c>
      <c r="Q6" s="9">
        <f t="shared" si="2"/>
        <v>-472</v>
      </c>
      <c r="R6" s="10">
        <f t="shared" si="3"/>
        <v>-4.1781003806320265E-2</v>
      </c>
    </row>
    <row r="7" spans="1:18">
      <c r="A7" s="8" t="s">
        <v>30</v>
      </c>
      <c r="B7" s="9">
        <v>165995</v>
      </c>
      <c r="C7" s="9">
        <v>165470</v>
      </c>
      <c r="D7" s="9">
        <v>164919</v>
      </c>
      <c r="E7" s="9">
        <v>164604</v>
      </c>
      <c r="F7" s="9">
        <v>163926</v>
      </c>
      <c r="G7" s="9">
        <v>162889</v>
      </c>
      <c r="H7" s="9">
        <v>161530</v>
      </c>
      <c r="I7" s="9">
        <v>159964</v>
      </c>
      <c r="J7" s="9">
        <v>159135</v>
      </c>
      <c r="K7" s="9">
        <v>158064</v>
      </c>
      <c r="L7" s="9">
        <v>157037</v>
      </c>
      <c r="M7" s="9">
        <v>156399</v>
      </c>
      <c r="N7" s="9">
        <v>155652</v>
      </c>
      <c r="P7" s="11" t="str">
        <f t="shared" si="1"/>
        <v>CALIFORNIA</v>
      </c>
      <c r="Q7" s="7">
        <f t="shared" si="2"/>
        <v>-10343</v>
      </c>
      <c r="R7" s="12">
        <f t="shared" si="3"/>
        <v>-6.23091056959547E-2</v>
      </c>
    </row>
    <row r="8" spans="1:18">
      <c r="A8" s="11" t="s">
        <v>31</v>
      </c>
      <c r="B8" s="7">
        <v>13751</v>
      </c>
      <c r="C8" s="7">
        <v>13686</v>
      </c>
      <c r="D8" s="7">
        <v>13592</v>
      </c>
      <c r="E8" s="7">
        <v>13536</v>
      </c>
      <c r="F8" s="7">
        <v>13469</v>
      </c>
      <c r="G8" s="7">
        <v>13414</v>
      </c>
      <c r="H8" s="7">
        <v>13344</v>
      </c>
      <c r="I8" s="7">
        <v>13315</v>
      </c>
      <c r="J8" s="7">
        <v>13317</v>
      </c>
      <c r="K8" s="7">
        <v>13300</v>
      </c>
      <c r="L8" s="7">
        <v>13257</v>
      </c>
      <c r="M8" s="7">
        <v>13218</v>
      </c>
      <c r="N8" s="7">
        <v>13140</v>
      </c>
      <c r="P8" s="8" t="str">
        <f t="shared" si="1"/>
        <v>COLORADO</v>
      </c>
      <c r="Q8" s="9">
        <f t="shared" si="2"/>
        <v>-611</v>
      </c>
      <c r="R8" s="10">
        <f t="shared" si="3"/>
        <v>-4.4433132135844669E-2</v>
      </c>
    </row>
    <row r="9" spans="1:18">
      <c r="A9" s="8" t="s">
        <v>32</v>
      </c>
      <c r="B9" s="9">
        <v>23980</v>
      </c>
      <c r="C9" s="9">
        <v>23977</v>
      </c>
      <c r="D9" s="9">
        <v>23932</v>
      </c>
      <c r="E9" s="9">
        <v>23923</v>
      </c>
      <c r="F9" s="9">
        <v>23857</v>
      </c>
      <c r="G9" s="9">
        <v>23759</v>
      </c>
      <c r="H9" s="9">
        <v>23656</v>
      </c>
      <c r="I9" s="9">
        <v>23591</v>
      </c>
      <c r="J9" s="9">
        <v>23572</v>
      </c>
      <c r="K9" s="9">
        <v>23521</v>
      </c>
      <c r="L9" s="9">
        <v>23454</v>
      </c>
      <c r="M9" s="9">
        <v>23369</v>
      </c>
      <c r="N9" s="9">
        <v>23315</v>
      </c>
      <c r="P9" s="11" t="str">
        <f t="shared" si="1"/>
        <v>CONNECTICUT</v>
      </c>
      <c r="Q9" s="7">
        <f t="shared" si="2"/>
        <v>-665</v>
      </c>
      <c r="R9" s="12">
        <f t="shared" si="3"/>
        <v>-2.7731442869057547E-2</v>
      </c>
    </row>
    <row r="10" spans="1:18">
      <c r="A10" s="11" t="s">
        <v>33</v>
      </c>
      <c r="B10" s="7">
        <v>18983</v>
      </c>
      <c r="C10" s="7">
        <v>18947</v>
      </c>
      <c r="D10" s="7">
        <v>18919</v>
      </c>
      <c r="E10" s="7">
        <v>18938</v>
      </c>
      <c r="F10" s="7">
        <v>18906</v>
      </c>
      <c r="G10" s="7">
        <v>18785</v>
      </c>
      <c r="H10" s="7">
        <v>18680</v>
      </c>
      <c r="I10" s="7">
        <v>18641</v>
      </c>
      <c r="J10" s="7">
        <v>18598</v>
      </c>
      <c r="K10" s="7">
        <v>18547</v>
      </c>
      <c r="L10" s="7">
        <v>18498</v>
      </c>
      <c r="M10" s="7">
        <v>18462</v>
      </c>
      <c r="N10" s="7">
        <v>18377</v>
      </c>
      <c r="P10" s="8" t="str">
        <f t="shared" si="1"/>
        <v>DELAWARE</v>
      </c>
      <c r="Q10" s="9">
        <f t="shared" si="2"/>
        <v>-606</v>
      </c>
      <c r="R10" s="10">
        <f t="shared" si="3"/>
        <v>-3.1923299794553023E-2</v>
      </c>
    </row>
    <row r="11" spans="1:18">
      <c r="A11" s="8" t="s">
        <v>34</v>
      </c>
      <c r="B11" s="9">
        <v>1622</v>
      </c>
      <c r="C11" s="9">
        <v>1627</v>
      </c>
      <c r="D11" s="9">
        <v>1618</v>
      </c>
      <c r="E11" s="9">
        <v>1628</v>
      </c>
      <c r="F11" s="9">
        <v>1621</v>
      </c>
      <c r="G11" s="9">
        <v>1595</v>
      </c>
      <c r="H11" s="9">
        <v>1573</v>
      </c>
      <c r="I11" s="9">
        <v>1561</v>
      </c>
      <c r="J11" s="9">
        <v>1553</v>
      </c>
      <c r="K11" s="9">
        <v>1543</v>
      </c>
      <c r="L11" s="9">
        <v>1537</v>
      </c>
      <c r="M11" s="9">
        <v>1537</v>
      </c>
      <c r="N11" s="9">
        <v>1540</v>
      </c>
      <c r="P11" s="11" t="str">
        <f t="shared" si="1"/>
        <v>DISTRICT OF COLUMBIA</v>
      </c>
      <c r="Q11" s="7">
        <f t="shared" si="2"/>
        <v>-82</v>
      </c>
      <c r="R11" s="12">
        <f t="shared" si="3"/>
        <v>-5.0554870530209621E-2</v>
      </c>
    </row>
    <row r="12" spans="1:18">
      <c r="A12" s="11" t="s">
        <v>35</v>
      </c>
      <c r="B12" s="7">
        <v>1149729</v>
      </c>
      <c r="C12" s="7">
        <v>1150137</v>
      </c>
      <c r="D12" s="7">
        <v>1149786</v>
      </c>
      <c r="E12" s="7">
        <v>1150366</v>
      </c>
      <c r="F12" s="7">
        <v>1148218</v>
      </c>
      <c r="G12" s="7">
        <v>1143514</v>
      </c>
      <c r="H12" s="7">
        <v>1132348</v>
      </c>
      <c r="I12" s="7">
        <v>1129130</v>
      </c>
      <c r="J12" s="7">
        <v>1126758</v>
      </c>
      <c r="K12" s="7">
        <v>1124136</v>
      </c>
      <c r="L12" s="7">
        <v>1121055</v>
      </c>
      <c r="M12" s="7">
        <v>1118355</v>
      </c>
      <c r="N12" s="7">
        <v>1111912</v>
      </c>
      <c r="P12" s="8" t="str">
        <f t="shared" si="1"/>
        <v>FLORIDA</v>
      </c>
      <c r="Q12" s="9">
        <f t="shared" si="2"/>
        <v>-37817</v>
      </c>
      <c r="R12" s="10">
        <f t="shared" si="3"/>
        <v>-3.2892098920702183E-2</v>
      </c>
    </row>
    <row r="13" spans="1:18">
      <c r="A13" s="8" t="s">
        <v>36</v>
      </c>
      <c r="B13" s="9">
        <v>65599</v>
      </c>
      <c r="C13" s="9">
        <v>65504</v>
      </c>
      <c r="D13" s="9">
        <v>65388</v>
      </c>
      <c r="E13" s="9">
        <v>65346</v>
      </c>
      <c r="F13" s="9">
        <v>65206</v>
      </c>
      <c r="G13" s="9">
        <v>64771</v>
      </c>
      <c r="H13" s="9">
        <v>64300</v>
      </c>
      <c r="I13" s="9">
        <v>63995</v>
      </c>
      <c r="J13" s="9">
        <v>63801</v>
      </c>
      <c r="K13" s="9">
        <v>63716</v>
      </c>
      <c r="L13" s="9">
        <v>63515</v>
      </c>
      <c r="M13" s="9">
        <v>63321</v>
      </c>
      <c r="N13" s="9">
        <v>62988</v>
      </c>
      <c r="P13" s="11" t="str">
        <f t="shared" si="1"/>
        <v>GEORGIA</v>
      </c>
      <c r="Q13" s="7">
        <f t="shared" si="2"/>
        <v>-2611</v>
      </c>
      <c r="R13" s="12">
        <f t="shared" si="3"/>
        <v>-3.9802436012744094E-2</v>
      </c>
    </row>
    <row r="14" spans="1:18">
      <c r="A14" s="11" t="s">
        <v>37</v>
      </c>
      <c r="B14" s="7">
        <v>169</v>
      </c>
      <c r="C14" s="7">
        <v>176</v>
      </c>
      <c r="D14" s="7">
        <v>176</v>
      </c>
      <c r="E14" s="7">
        <v>175</v>
      </c>
      <c r="F14" s="7">
        <v>172</v>
      </c>
      <c r="G14" s="7">
        <v>172</v>
      </c>
      <c r="H14" s="7">
        <v>170</v>
      </c>
      <c r="I14" s="7">
        <v>171</v>
      </c>
      <c r="J14" s="7">
        <v>173</v>
      </c>
      <c r="K14" s="7">
        <v>173</v>
      </c>
      <c r="L14" s="7">
        <v>169</v>
      </c>
      <c r="M14" s="7">
        <v>172</v>
      </c>
      <c r="N14" s="7">
        <v>168</v>
      </c>
      <c r="P14" s="8" t="str">
        <f t="shared" si="1"/>
        <v>GUAM</v>
      </c>
      <c r="Q14" s="9">
        <f t="shared" si="2"/>
        <v>-1</v>
      </c>
      <c r="R14" s="10">
        <f t="shared" si="3"/>
        <v>-5.9171597633136093E-3</v>
      </c>
    </row>
    <row r="15" spans="1:18">
      <c r="A15" s="8" t="s">
        <v>38</v>
      </c>
      <c r="B15" s="9">
        <v>13174</v>
      </c>
      <c r="C15" s="9">
        <v>13130</v>
      </c>
      <c r="D15" s="9">
        <v>13085</v>
      </c>
      <c r="E15" s="9">
        <v>13038</v>
      </c>
      <c r="F15" s="9">
        <v>13009</v>
      </c>
      <c r="G15" s="9">
        <v>12979</v>
      </c>
      <c r="H15" s="9">
        <v>12924</v>
      </c>
      <c r="I15" s="9">
        <v>12900</v>
      </c>
      <c r="J15" s="9">
        <v>12862</v>
      </c>
      <c r="K15" s="9">
        <v>12840</v>
      </c>
      <c r="L15" s="9">
        <v>12824</v>
      </c>
      <c r="M15" s="9">
        <v>12873</v>
      </c>
      <c r="N15" s="9">
        <v>12854</v>
      </c>
      <c r="P15" s="11" t="str">
        <f t="shared" si="1"/>
        <v>HAWAII</v>
      </c>
      <c r="Q15" s="7">
        <f t="shared" si="2"/>
        <v>-320</v>
      </c>
      <c r="R15" s="12">
        <f t="shared" si="3"/>
        <v>-2.4290268711097615E-2</v>
      </c>
    </row>
    <row r="16" spans="1:18">
      <c r="A16" s="11" t="s">
        <v>39</v>
      </c>
      <c r="B16" s="7">
        <v>4578</v>
      </c>
      <c r="C16" s="7">
        <v>4563</v>
      </c>
      <c r="D16" s="7">
        <v>4563</v>
      </c>
      <c r="E16" s="7">
        <v>4574</v>
      </c>
      <c r="F16" s="7">
        <v>4563</v>
      </c>
      <c r="G16" s="7">
        <v>4532</v>
      </c>
      <c r="H16" s="7">
        <v>4484</v>
      </c>
      <c r="I16" s="7">
        <v>4467</v>
      </c>
      <c r="J16" s="7">
        <v>4454</v>
      </c>
      <c r="K16" s="7">
        <v>4413</v>
      </c>
      <c r="L16" s="7">
        <v>4354</v>
      </c>
      <c r="M16" s="7">
        <v>4315</v>
      </c>
      <c r="N16" s="7">
        <v>4275</v>
      </c>
      <c r="P16" s="8" t="str">
        <f t="shared" si="1"/>
        <v>IDAHO</v>
      </c>
      <c r="Q16" s="9">
        <f t="shared" si="2"/>
        <v>-303</v>
      </c>
      <c r="R16" s="10">
        <f t="shared" si="3"/>
        <v>-6.6186107470511138E-2</v>
      </c>
    </row>
    <row r="17" spans="1:18">
      <c r="A17" s="8" t="s">
        <v>40</v>
      </c>
      <c r="B17" s="9">
        <v>24829</v>
      </c>
      <c r="C17" s="9">
        <v>24773</v>
      </c>
      <c r="D17" s="9">
        <v>24666</v>
      </c>
      <c r="E17" s="9">
        <v>24587</v>
      </c>
      <c r="F17" s="9">
        <v>24515</v>
      </c>
      <c r="G17" s="9">
        <v>24384</v>
      </c>
      <c r="H17" s="9">
        <v>24277</v>
      </c>
      <c r="I17" s="9">
        <v>23969</v>
      </c>
      <c r="J17" s="9">
        <v>23872</v>
      </c>
      <c r="K17" s="9">
        <v>23808</v>
      </c>
      <c r="L17" s="9">
        <v>23721</v>
      </c>
      <c r="M17" s="9">
        <v>23653</v>
      </c>
      <c r="N17" s="9">
        <v>23495</v>
      </c>
      <c r="P17" s="11" t="str">
        <f t="shared" si="1"/>
        <v>ILLINOIS</v>
      </c>
      <c r="Q17" s="7">
        <f t="shared" si="2"/>
        <v>-1334</v>
      </c>
      <c r="R17" s="12">
        <f t="shared" si="3"/>
        <v>-5.3727496073140278E-2</v>
      </c>
    </row>
    <row r="18" spans="1:18">
      <c r="A18" s="11" t="s">
        <v>41</v>
      </c>
      <c r="B18" s="7">
        <v>15426</v>
      </c>
      <c r="C18" s="7">
        <v>15395</v>
      </c>
      <c r="D18" s="7">
        <v>15352</v>
      </c>
      <c r="E18" s="7">
        <v>15371</v>
      </c>
      <c r="F18" s="7">
        <v>15374</v>
      </c>
      <c r="G18" s="7">
        <v>15278</v>
      </c>
      <c r="H18" s="7">
        <v>15194</v>
      </c>
      <c r="I18" s="7">
        <v>15131</v>
      </c>
      <c r="J18" s="7">
        <v>15102</v>
      </c>
      <c r="K18" s="7">
        <v>15071</v>
      </c>
      <c r="L18" s="7">
        <v>15034</v>
      </c>
      <c r="M18" s="7">
        <v>14980</v>
      </c>
      <c r="N18" s="7">
        <v>14940</v>
      </c>
      <c r="P18" s="8" t="str">
        <f t="shared" si="1"/>
        <v>INDIANA</v>
      </c>
      <c r="Q18" s="9">
        <f t="shared" si="2"/>
        <v>-486</v>
      </c>
      <c r="R18" s="10">
        <f t="shared" si="3"/>
        <v>-3.1505250875145857E-2</v>
      </c>
    </row>
    <row r="19" spans="1:18">
      <c r="A19" s="8" t="s">
        <v>42</v>
      </c>
      <c r="B19" s="9">
        <v>9273</v>
      </c>
      <c r="C19" s="9">
        <v>9264</v>
      </c>
      <c r="D19" s="9">
        <v>9188</v>
      </c>
      <c r="E19" s="9">
        <v>9168</v>
      </c>
      <c r="F19" s="9">
        <v>9151</v>
      </c>
      <c r="G19" s="9">
        <v>9105</v>
      </c>
      <c r="H19" s="9">
        <v>9053</v>
      </c>
      <c r="I19" s="9">
        <v>8989</v>
      </c>
      <c r="J19" s="9">
        <v>8941</v>
      </c>
      <c r="K19" s="9">
        <v>8924</v>
      </c>
      <c r="L19" s="9">
        <v>8876</v>
      </c>
      <c r="M19" s="9">
        <v>8849</v>
      </c>
      <c r="N19" s="9">
        <v>8791</v>
      </c>
      <c r="P19" s="11" t="str">
        <f t="shared" si="1"/>
        <v>IOWA</v>
      </c>
      <c r="Q19" s="7">
        <f t="shared" si="2"/>
        <v>-482</v>
      </c>
      <c r="R19" s="12">
        <f t="shared" si="3"/>
        <v>-5.1978863366763724E-2</v>
      </c>
    </row>
    <row r="20" spans="1:18">
      <c r="A20" s="11" t="s">
        <v>43</v>
      </c>
      <c r="B20" s="7">
        <v>6860</v>
      </c>
      <c r="C20" s="7">
        <v>6800</v>
      </c>
      <c r="D20" s="7">
        <v>6768</v>
      </c>
      <c r="E20" s="7">
        <v>6761</v>
      </c>
      <c r="F20" s="7">
        <v>6725</v>
      </c>
      <c r="G20" s="7">
        <v>6687</v>
      </c>
      <c r="H20" s="7">
        <v>6655</v>
      </c>
      <c r="I20" s="7">
        <v>6621</v>
      </c>
      <c r="J20" s="7">
        <v>6579</v>
      </c>
      <c r="K20" s="7">
        <v>6563</v>
      </c>
      <c r="L20" s="7">
        <v>6531</v>
      </c>
      <c r="M20" s="7">
        <v>6487</v>
      </c>
      <c r="N20" s="7">
        <v>6456</v>
      </c>
      <c r="P20" s="8" t="str">
        <f t="shared" si="1"/>
        <v>KANSAS</v>
      </c>
      <c r="Q20" s="9">
        <f t="shared" si="2"/>
        <v>-404</v>
      </c>
      <c r="R20" s="10">
        <f t="shared" si="3"/>
        <v>-5.8892128279883382E-2</v>
      </c>
    </row>
    <row r="21" spans="1:18">
      <c r="A21" s="8" t="s">
        <v>44</v>
      </c>
      <c r="B21" s="9">
        <v>17080</v>
      </c>
      <c r="C21" s="9">
        <v>17439</v>
      </c>
      <c r="D21" s="9">
        <v>17579</v>
      </c>
      <c r="E21" s="9">
        <v>17575</v>
      </c>
      <c r="F21" s="9">
        <v>16821</v>
      </c>
      <c r="G21" s="9">
        <v>16753</v>
      </c>
      <c r="H21" s="9">
        <v>16632</v>
      </c>
      <c r="I21" s="9">
        <v>16589</v>
      </c>
      <c r="J21" s="9">
        <v>16584</v>
      </c>
      <c r="K21" s="9">
        <v>16527</v>
      </c>
      <c r="L21" s="9">
        <v>16454</v>
      </c>
      <c r="M21" s="9">
        <v>16377</v>
      </c>
      <c r="N21" s="9">
        <v>16280</v>
      </c>
      <c r="P21" s="11" t="str">
        <f t="shared" si="1"/>
        <v>KENTUCKY</v>
      </c>
      <c r="Q21" s="7">
        <f t="shared" si="2"/>
        <v>-800</v>
      </c>
      <c r="R21" s="12">
        <f t="shared" si="3"/>
        <v>-4.6838407494145202E-2</v>
      </c>
    </row>
    <row r="22" spans="1:18">
      <c r="A22" s="11" t="s">
        <v>45</v>
      </c>
      <c r="B22" s="7">
        <v>414731</v>
      </c>
      <c r="C22" s="7">
        <v>412344</v>
      </c>
      <c r="D22" s="7">
        <v>409889</v>
      </c>
      <c r="E22" s="7">
        <v>408204</v>
      </c>
      <c r="F22" s="7">
        <v>405545</v>
      </c>
      <c r="G22" s="7">
        <v>403299</v>
      </c>
      <c r="H22" s="7">
        <v>401623</v>
      </c>
      <c r="I22" s="7">
        <v>400600</v>
      </c>
      <c r="J22" s="7">
        <v>399619</v>
      </c>
      <c r="K22" s="7">
        <v>398457</v>
      </c>
      <c r="L22" s="7">
        <v>397122</v>
      </c>
      <c r="M22" s="7">
        <v>395460</v>
      </c>
      <c r="N22" s="7">
        <v>392042</v>
      </c>
      <c r="P22" s="8" t="str">
        <f t="shared" si="1"/>
        <v>LOUISIANA</v>
      </c>
      <c r="Q22" s="9">
        <f t="shared" si="2"/>
        <v>-22689</v>
      </c>
      <c r="R22" s="10">
        <f t="shared" si="3"/>
        <v>-5.4707750324909397E-2</v>
      </c>
    </row>
    <row r="23" spans="1:18">
      <c r="A23" s="8" t="s">
        <v>46</v>
      </c>
      <c r="B23" s="9">
        <v>7593</v>
      </c>
      <c r="C23" s="9">
        <v>7586</v>
      </c>
      <c r="D23" s="9">
        <v>7552</v>
      </c>
      <c r="E23" s="9">
        <v>7559</v>
      </c>
      <c r="F23" s="9">
        <v>7553</v>
      </c>
      <c r="G23" s="9">
        <v>7475</v>
      </c>
      <c r="H23" s="9">
        <v>7431</v>
      </c>
      <c r="I23" s="9">
        <v>7423</v>
      </c>
      <c r="J23" s="9">
        <v>7402</v>
      </c>
      <c r="K23" s="9">
        <v>7374</v>
      </c>
      <c r="L23" s="9">
        <v>7357</v>
      </c>
      <c r="M23" s="9">
        <v>7354</v>
      </c>
      <c r="N23" s="9">
        <v>7349</v>
      </c>
      <c r="P23" s="11" t="str">
        <f t="shared" si="1"/>
        <v>MAINE</v>
      </c>
      <c r="Q23" s="7">
        <f t="shared" si="2"/>
        <v>-244</v>
      </c>
      <c r="R23" s="12">
        <f t="shared" si="3"/>
        <v>-3.213486105623601E-2</v>
      </c>
    </row>
    <row r="24" spans="1:18">
      <c r="A24" s="11" t="s">
        <v>47</v>
      </c>
      <c r="B24" s="7">
        <v>36798</v>
      </c>
      <c r="C24" s="7">
        <v>36756</v>
      </c>
      <c r="D24" s="7">
        <v>36733</v>
      </c>
      <c r="E24" s="7">
        <v>36757</v>
      </c>
      <c r="F24" s="7">
        <v>36682</v>
      </c>
      <c r="G24" s="7">
        <v>36488</v>
      </c>
      <c r="H24" s="7">
        <v>36235</v>
      </c>
      <c r="I24" s="7">
        <v>36125</v>
      </c>
      <c r="J24" s="7">
        <v>36034</v>
      </c>
      <c r="K24" s="7">
        <v>35926</v>
      </c>
      <c r="L24" s="7">
        <v>35857</v>
      </c>
      <c r="M24" s="7">
        <v>35816</v>
      </c>
      <c r="N24" s="7">
        <v>35659</v>
      </c>
      <c r="P24" s="8" t="str">
        <f t="shared" si="1"/>
        <v>MARYLAND</v>
      </c>
      <c r="Q24" s="9">
        <f t="shared" si="2"/>
        <v>-1139</v>
      </c>
      <c r="R24" s="10">
        <f t="shared" si="3"/>
        <v>-3.0952769172237622E-2</v>
      </c>
    </row>
    <row r="25" spans="1:18">
      <c r="A25" s="8" t="s">
        <v>48</v>
      </c>
      <c r="B25" s="9">
        <v>40898</v>
      </c>
      <c r="C25" s="9">
        <v>40869</v>
      </c>
      <c r="D25" s="9">
        <v>40843</v>
      </c>
      <c r="E25" s="9">
        <v>41160</v>
      </c>
      <c r="F25" s="9">
        <v>41499</v>
      </c>
      <c r="G25" s="9">
        <v>41346</v>
      </c>
      <c r="H25" s="9">
        <v>41162</v>
      </c>
      <c r="I25" s="9">
        <v>41062</v>
      </c>
      <c r="J25" s="9">
        <v>40958</v>
      </c>
      <c r="K25" s="9">
        <v>40872</v>
      </c>
      <c r="L25" s="9">
        <v>40811</v>
      </c>
      <c r="M25" s="9">
        <v>40785</v>
      </c>
      <c r="N25" s="9">
        <v>40637</v>
      </c>
      <c r="P25" s="11" t="str">
        <f t="shared" si="1"/>
        <v>MASSACHUSETTS</v>
      </c>
      <c r="Q25" s="7">
        <f t="shared" si="2"/>
        <v>-261</v>
      </c>
      <c r="R25" s="12">
        <f t="shared" si="3"/>
        <v>-6.3817301579539342E-3</v>
      </c>
    </row>
    <row r="26" spans="1:18">
      <c r="A26" s="11" t="s">
        <v>49</v>
      </c>
      <c r="B26" s="7">
        <v>17700</v>
      </c>
      <c r="C26" s="7">
        <v>17656</v>
      </c>
      <c r="D26" s="7">
        <v>17654</v>
      </c>
      <c r="E26" s="7">
        <v>17622</v>
      </c>
      <c r="F26" s="7">
        <v>17565</v>
      </c>
      <c r="G26" s="7">
        <v>17489</v>
      </c>
      <c r="H26" s="7">
        <v>17422</v>
      </c>
      <c r="I26" s="7">
        <v>17384</v>
      </c>
      <c r="J26" s="7">
        <v>17330</v>
      </c>
      <c r="K26" s="7">
        <v>17303</v>
      </c>
      <c r="L26" s="7">
        <v>17268</v>
      </c>
      <c r="M26" s="7">
        <v>17285</v>
      </c>
      <c r="N26" s="7">
        <v>17321</v>
      </c>
      <c r="P26" s="8" t="str">
        <f t="shared" si="1"/>
        <v>MICHIGAN</v>
      </c>
      <c r="Q26" s="9">
        <f t="shared" si="2"/>
        <v>-379</v>
      </c>
      <c r="R26" s="10">
        <f t="shared" si="3"/>
        <v>-2.1412429378531075E-2</v>
      </c>
    </row>
    <row r="27" spans="1:18">
      <c r="A27" s="8" t="s">
        <v>50</v>
      </c>
      <c r="B27" s="9">
        <v>6362</v>
      </c>
      <c r="C27" s="9">
        <v>6371</v>
      </c>
      <c r="D27" s="9">
        <v>6334</v>
      </c>
      <c r="E27" s="9">
        <v>6302</v>
      </c>
      <c r="F27" s="9">
        <v>6255</v>
      </c>
      <c r="G27" s="9">
        <v>6227</v>
      </c>
      <c r="H27" s="9">
        <v>6184</v>
      </c>
      <c r="I27" s="9">
        <v>6164</v>
      </c>
      <c r="J27" s="9">
        <v>6160</v>
      </c>
      <c r="K27" s="9">
        <v>6135</v>
      </c>
      <c r="L27" s="9">
        <v>6080</v>
      </c>
      <c r="M27" s="9">
        <v>5992</v>
      </c>
      <c r="N27" s="9">
        <v>5956</v>
      </c>
      <c r="P27" s="11" t="str">
        <f t="shared" si="1"/>
        <v>MINNESOTA</v>
      </c>
      <c r="Q27" s="7">
        <f t="shared" si="2"/>
        <v>-406</v>
      </c>
      <c r="R27" s="12">
        <f t="shared" si="3"/>
        <v>-6.381640993398302E-2</v>
      </c>
    </row>
    <row r="28" spans="1:18">
      <c r="A28" s="11" t="s">
        <v>51</v>
      </c>
      <c r="B28" s="7">
        <v>49777</v>
      </c>
      <c r="C28" s="7">
        <v>49467</v>
      </c>
      <c r="D28" s="7">
        <v>49190</v>
      </c>
      <c r="E28" s="7">
        <v>48859</v>
      </c>
      <c r="F28" s="7">
        <v>48580</v>
      </c>
      <c r="G28" s="7">
        <v>48277</v>
      </c>
      <c r="H28" s="7">
        <v>47996</v>
      </c>
      <c r="I28" s="7">
        <v>47805</v>
      </c>
      <c r="J28" s="7">
        <v>47617</v>
      </c>
      <c r="K28" s="7">
        <v>47406</v>
      </c>
      <c r="L28" s="7">
        <v>47180</v>
      </c>
      <c r="M28" s="7">
        <v>46904</v>
      </c>
      <c r="N28" s="7">
        <v>46486</v>
      </c>
      <c r="P28" s="8" t="str">
        <f t="shared" si="1"/>
        <v>MISSISSIPPI</v>
      </c>
      <c r="Q28" s="9">
        <f t="shared" si="2"/>
        <v>-3291</v>
      </c>
      <c r="R28" s="10">
        <f t="shared" si="3"/>
        <v>-6.6114872330594446E-2</v>
      </c>
    </row>
    <row r="29" spans="1:18">
      <c r="A29" s="8" t="s">
        <v>52</v>
      </c>
      <c r="B29" s="9">
        <v>14791</v>
      </c>
      <c r="C29" s="9">
        <v>14746</v>
      </c>
      <c r="D29" s="9">
        <v>14695</v>
      </c>
      <c r="E29" s="9">
        <v>14655</v>
      </c>
      <c r="F29" s="9">
        <v>14601</v>
      </c>
      <c r="G29" s="9">
        <v>14391</v>
      </c>
      <c r="H29" s="9">
        <v>14320</v>
      </c>
      <c r="I29" s="9">
        <v>14279</v>
      </c>
      <c r="J29" s="9">
        <v>14212</v>
      </c>
      <c r="K29" s="9">
        <v>14169</v>
      </c>
      <c r="L29" s="9">
        <v>14112</v>
      </c>
      <c r="M29" s="9">
        <v>14037</v>
      </c>
      <c r="N29" s="9">
        <v>13952</v>
      </c>
      <c r="P29" s="11" t="str">
        <f t="shared" si="1"/>
        <v>MISSOURI</v>
      </c>
      <c r="Q29" s="7">
        <f t="shared" si="2"/>
        <v>-839</v>
      </c>
      <c r="R29" s="12">
        <f t="shared" si="3"/>
        <v>-5.6723683320938412E-2</v>
      </c>
    </row>
    <row r="30" spans="1:18">
      <c r="A30" s="11" t="s">
        <v>53</v>
      </c>
      <c r="B30" s="7">
        <v>3717</v>
      </c>
      <c r="C30" s="7">
        <v>3707</v>
      </c>
      <c r="D30" s="7">
        <v>3696</v>
      </c>
      <c r="E30" s="7">
        <v>3664</v>
      </c>
      <c r="F30" s="7">
        <v>3659</v>
      </c>
      <c r="G30" s="7">
        <v>3643</v>
      </c>
      <c r="H30" s="7">
        <v>3631</v>
      </c>
      <c r="I30" s="7">
        <v>3607</v>
      </c>
      <c r="J30" s="7">
        <v>3609</v>
      </c>
      <c r="K30" s="7">
        <v>3601</v>
      </c>
      <c r="L30" s="7">
        <v>3571</v>
      </c>
      <c r="M30" s="7">
        <v>3526</v>
      </c>
      <c r="N30" s="7">
        <v>3514</v>
      </c>
      <c r="P30" s="8" t="str">
        <f t="shared" si="1"/>
        <v>MONTANA</v>
      </c>
      <c r="Q30" s="9">
        <f t="shared" si="2"/>
        <v>-203</v>
      </c>
      <c r="R30" s="10">
        <f t="shared" si="3"/>
        <v>-5.4613935969868174E-2</v>
      </c>
    </row>
    <row r="31" spans="1:18">
      <c r="A31" s="8" t="s">
        <v>54</v>
      </c>
      <c r="B31" s="9">
        <v>2</v>
      </c>
      <c r="C31" s="9">
        <v>2</v>
      </c>
      <c r="D31" s="9">
        <v>2</v>
      </c>
      <c r="E31" s="9">
        <v>3</v>
      </c>
      <c r="F31" s="9">
        <v>3</v>
      </c>
      <c r="G31" s="9">
        <v>3</v>
      </c>
      <c r="H31" s="9">
        <v>3</v>
      </c>
      <c r="I31" s="9">
        <v>3</v>
      </c>
      <c r="J31" s="9">
        <v>3</v>
      </c>
      <c r="K31" s="9">
        <v>3</v>
      </c>
      <c r="L31" s="9">
        <v>3</v>
      </c>
      <c r="M31" s="9">
        <v>3</v>
      </c>
      <c r="N31" s="9">
        <v>3</v>
      </c>
      <c r="P31" s="11" t="str">
        <f t="shared" si="1"/>
        <v>N. MARIANA ISLAND</v>
      </c>
      <c r="Q31" s="7">
        <f t="shared" si="2"/>
        <v>1</v>
      </c>
      <c r="R31" s="12">
        <f t="shared" si="3"/>
        <v>0.5</v>
      </c>
    </row>
    <row r="32" spans="1:18">
      <c r="A32" s="11" t="s">
        <v>55</v>
      </c>
      <c r="B32" s="7">
        <v>7452</v>
      </c>
      <c r="C32" s="7">
        <v>7461</v>
      </c>
      <c r="D32" s="7">
        <v>7428</v>
      </c>
      <c r="E32" s="7">
        <v>7413</v>
      </c>
      <c r="F32" s="7">
        <v>7412</v>
      </c>
      <c r="G32" s="7">
        <v>7346</v>
      </c>
      <c r="H32" s="7">
        <v>7319</v>
      </c>
      <c r="I32" s="7">
        <v>7302</v>
      </c>
      <c r="J32" s="7">
        <v>7274</v>
      </c>
      <c r="K32" s="7">
        <v>7270</v>
      </c>
      <c r="L32" s="7">
        <v>7263</v>
      </c>
      <c r="M32" s="7">
        <v>7266</v>
      </c>
      <c r="N32" s="7">
        <v>7212</v>
      </c>
      <c r="P32" s="8" t="str">
        <f t="shared" si="1"/>
        <v>NEBRASKA</v>
      </c>
      <c r="Q32" s="9">
        <f t="shared" si="2"/>
        <v>-240</v>
      </c>
      <c r="R32" s="10">
        <f t="shared" si="3"/>
        <v>-3.2206119162640899E-2</v>
      </c>
    </row>
    <row r="33" spans="1:18">
      <c r="A33" s="8" t="s">
        <v>56</v>
      </c>
      <c r="B33" s="9">
        <v>9054</v>
      </c>
      <c r="C33" s="9">
        <v>9066</v>
      </c>
      <c r="D33" s="9">
        <v>9040</v>
      </c>
      <c r="E33" s="9">
        <v>9023</v>
      </c>
      <c r="F33" s="9">
        <v>8988</v>
      </c>
      <c r="G33" s="9">
        <v>8944</v>
      </c>
      <c r="H33" s="9">
        <v>8890</v>
      </c>
      <c r="I33" s="9">
        <v>8877</v>
      </c>
      <c r="J33" s="9">
        <v>8875</v>
      </c>
      <c r="K33" s="9">
        <v>8844</v>
      </c>
      <c r="L33" s="9">
        <v>8792</v>
      </c>
      <c r="M33" s="9">
        <v>8752</v>
      </c>
      <c r="N33" s="9">
        <v>8717</v>
      </c>
      <c r="P33" s="11" t="str">
        <f t="shared" si="1"/>
        <v>NEVADA</v>
      </c>
      <c r="Q33" s="7">
        <f t="shared" si="2"/>
        <v>-337</v>
      </c>
      <c r="R33" s="12">
        <f t="shared" si="3"/>
        <v>-3.7221117738016347E-2</v>
      </c>
    </row>
    <row r="34" spans="1:18">
      <c r="A34" s="11" t="s">
        <v>57</v>
      </c>
      <c r="B34" s="7">
        <v>5345</v>
      </c>
      <c r="C34" s="7">
        <v>5347</v>
      </c>
      <c r="D34" s="7">
        <v>5343</v>
      </c>
      <c r="E34" s="7">
        <v>5326</v>
      </c>
      <c r="F34" s="7">
        <v>5309</v>
      </c>
      <c r="G34" s="7">
        <v>5288</v>
      </c>
      <c r="H34" s="7">
        <v>5262</v>
      </c>
      <c r="I34" s="7">
        <v>5245</v>
      </c>
      <c r="J34" s="7">
        <v>5234</v>
      </c>
      <c r="K34" s="7">
        <v>5219</v>
      </c>
      <c r="L34" s="7">
        <v>5198</v>
      </c>
      <c r="M34" s="7">
        <v>5209</v>
      </c>
      <c r="N34" s="7">
        <v>5193</v>
      </c>
      <c r="P34" s="8" t="str">
        <f t="shared" ref="P34:P57" si="4">A34</f>
        <v>NEW HAMPSHIRE</v>
      </c>
      <c r="Q34" s="9">
        <f t="shared" ref="Q34:Q57" si="5">N34 - B34</f>
        <v>-152</v>
      </c>
      <c r="R34" s="10">
        <f t="shared" ref="R34:R57" si="6">IF(B34, (N34-B34)/B34, 0)</f>
        <v>-2.8437792329279701E-2</v>
      </c>
    </row>
    <row r="35" spans="1:18">
      <c r="A35" s="8" t="s">
        <v>58</v>
      </c>
      <c r="B35" s="9">
        <v>135613</v>
      </c>
      <c r="C35" s="9">
        <v>135252</v>
      </c>
      <c r="D35" s="9">
        <v>134952</v>
      </c>
      <c r="E35" s="9">
        <v>134712</v>
      </c>
      <c r="F35" s="9">
        <v>134280</v>
      </c>
      <c r="G35" s="9">
        <v>133667</v>
      </c>
      <c r="H35" s="9">
        <v>133071</v>
      </c>
      <c r="I35" s="9">
        <v>132668</v>
      </c>
      <c r="J35" s="9">
        <v>132292</v>
      </c>
      <c r="K35" s="9">
        <v>131992</v>
      </c>
      <c r="L35" s="9">
        <v>131609</v>
      </c>
      <c r="M35" s="9">
        <v>131229</v>
      </c>
      <c r="N35" s="9">
        <v>130709</v>
      </c>
      <c r="P35" s="11" t="str">
        <f t="shared" si="4"/>
        <v>NEW JERSEY</v>
      </c>
      <c r="Q35" s="7">
        <f t="shared" si="5"/>
        <v>-4904</v>
      </c>
      <c r="R35" s="12">
        <f t="shared" si="6"/>
        <v>-3.6161724908378989E-2</v>
      </c>
    </row>
    <row r="36" spans="1:18">
      <c r="A36" s="11" t="s">
        <v>59</v>
      </c>
      <c r="B36" s="7">
        <v>13266</v>
      </c>
      <c r="C36" s="7">
        <v>13277</v>
      </c>
      <c r="D36" s="7">
        <v>13452</v>
      </c>
      <c r="E36" s="7">
        <v>13464</v>
      </c>
      <c r="F36" s="7">
        <v>13468</v>
      </c>
      <c r="G36" s="7">
        <v>13525</v>
      </c>
      <c r="H36" s="7">
        <v>13517</v>
      </c>
      <c r="I36" s="7">
        <v>13483</v>
      </c>
      <c r="J36" s="7">
        <v>13469</v>
      </c>
      <c r="K36" s="7">
        <v>13436</v>
      </c>
      <c r="L36" s="7">
        <v>13406</v>
      </c>
      <c r="M36" s="7">
        <v>13362</v>
      </c>
      <c r="N36" s="7">
        <v>13333</v>
      </c>
      <c r="P36" s="8" t="str">
        <f t="shared" si="4"/>
        <v>NEW MEXICO</v>
      </c>
      <c r="Q36" s="9">
        <f t="shared" si="5"/>
        <v>67</v>
      </c>
      <c r="R36" s="10">
        <f t="shared" si="6"/>
        <v>5.0505050505050509E-3</v>
      </c>
    </row>
    <row r="37" spans="1:18">
      <c r="A37" s="8" t="s">
        <v>60</v>
      </c>
      <c r="B37" s="9">
        <v>132367</v>
      </c>
      <c r="C37" s="9">
        <v>132052</v>
      </c>
      <c r="D37" s="9">
        <v>132019</v>
      </c>
      <c r="E37" s="9">
        <v>131776</v>
      </c>
      <c r="F37" s="9">
        <v>131408</v>
      </c>
      <c r="G37" s="9">
        <v>130957</v>
      </c>
      <c r="H37" s="9">
        <v>130412</v>
      </c>
      <c r="I37" s="9">
        <v>129968</v>
      </c>
      <c r="J37" s="9">
        <v>129633</v>
      </c>
      <c r="K37" s="9">
        <v>129351</v>
      </c>
      <c r="L37" s="9">
        <v>129057</v>
      </c>
      <c r="M37" s="9">
        <v>128781</v>
      </c>
      <c r="N37" s="9">
        <v>128402</v>
      </c>
      <c r="P37" s="11" t="str">
        <f t="shared" si="4"/>
        <v>NEW YORK</v>
      </c>
      <c r="Q37" s="7">
        <f t="shared" si="5"/>
        <v>-3965</v>
      </c>
      <c r="R37" s="12">
        <f t="shared" si="6"/>
        <v>-2.9954595934031897E-2</v>
      </c>
    </row>
    <row r="38" spans="1:18">
      <c r="A38" s="11" t="s">
        <v>61</v>
      </c>
      <c r="B38" s="7">
        <v>117172</v>
      </c>
      <c r="C38" s="7">
        <v>117205</v>
      </c>
      <c r="D38" s="7">
        <v>117222</v>
      </c>
      <c r="E38" s="7">
        <v>117907</v>
      </c>
      <c r="F38" s="7">
        <v>118063</v>
      </c>
      <c r="G38" s="7">
        <v>117586</v>
      </c>
      <c r="H38" s="7">
        <v>116732</v>
      </c>
      <c r="I38" s="7">
        <v>116375</v>
      </c>
      <c r="J38" s="7">
        <v>116103</v>
      </c>
      <c r="K38" s="7">
        <v>115835</v>
      </c>
      <c r="L38" s="7">
        <v>115542</v>
      </c>
      <c r="M38" s="7">
        <v>115202</v>
      </c>
      <c r="N38" s="7">
        <v>114718</v>
      </c>
      <c r="P38" s="8" t="str">
        <f t="shared" si="4"/>
        <v>NORTH CAROLINA</v>
      </c>
      <c r="Q38" s="9">
        <f t="shared" si="5"/>
        <v>-2454</v>
      </c>
      <c r="R38" s="10">
        <f t="shared" si="6"/>
        <v>-2.0943570136210017E-2</v>
      </c>
    </row>
    <row r="39" spans="1:18">
      <c r="A39" s="8" t="s">
        <v>62</v>
      </c>
      <c r="B39" s="9">
        <v>5934</v>
      </c>
      <c r="C39" s="9">
        <v>5914</v>
      </c>
      <c r="D39" s="9">
        <v>5915</v>
      </c>
      <c r="E39" s="9">
        <v>5906</v>
      </c>
      <c r="F39" s="9">
        <v>5868</v>
      </c>
      <c r="G39" s="9">
        <v>5815</v>
      </c>
      <c r="H39" s="9">
        <v>5792</v>
      </c>
      <c r="I39" s="9">
        <v>5786</v>
      </c>
      <c r="J39" s="9">
        <v>5780</v>
      </c>
      <c r="K39" s="9">
        <v>5754</v>
      </c>
      <c r="L39" s="9">
        <v>5690</v>
      </c>
      <c r="M39" s="9">
        <v>5644</v>
      </c>
      <c r="N39" s="9">
        <v>5613</v>
      </c>
      <c r="P39" s="11" t="str">
        <f t="shared" si="4"/>
        <v>NORTH DAKOTA</v>
      </c>
      <c r="Q39" s="7">
        <f t="shared" si="5"/>
        <v>-321</v>
      </c>
      <c r="R39" s="12">
        <f t="shared" si="6"/>
        <v>-5.4095045500505562E-2</v>
      </c>
    </row>
    <row r="40" spans="1:18">
      <c r="A40" s="11" t="s">
        <v>63</v>
      </c>
      <c r="B40" s="7">
        <v>21943</v>
      </c>
      <c r="C40" s="7">
        <v>21897</v>
      </c>
      <c r="D40" s="7">
        <v>21846</v>
      </c>
      <c r="E40" s="7">
        <v>21817</v>
      </c>
      <c r="F40" s="7">
        <v>21783</v>
      </c>
      <c r="G40" s="7">
        <v>21640</v>
      </c>
      <c r="H40" s="7">
        <v>21475</v>
      </c>
      <c r="I40" s="7">
        <v>21360</v>
      </c>
      <c r="J40" s="7">
        <v>21299</v>
      </c>
      <c r="K40" s="7">
        <v>21225</v>
      </c>
      <c r="L40" s="7">
        <v>21161</v>
      </c>
      <c r="M40" s="7">
        <v>21137</v>
      </c>
      <c r="N40" s="7">
        <v>21075</v>
      </c>
      <c r="P40" s="8" t="str">
        <f t="shared" si="4"/>
        <v>OHIO</v>
      </c>
      <c r="Q40" s="9">
        <f t="shared" si="5"/>
        <v>-868</v>
      </c>
      <c r="R40" s="10">
        <f t="shared" si="6"/>
        <v>-3.955703413389236E-2</v>
      </c>
    </row>
    <row r="41" spans="1:18">
      <c r="A41" s="8" t="s">
        <v>64</v>
      </c>
      <c r="B41" s="9">
        <v>8906</v>
      </c>
      <c r="C41" s="9">
        <v>8885</v>
      </c>
      <c r="D41" s="9">
        <v>8829</v>
      </c>
      <c r="E41" s="9">
        <v>8766</v>
      </c>
      <c r="F41" s="9">
        <v>8730</v>
      </c>
      <c r="G41" s="9">
        <v>8667</v>
      </c>
      <c r="H41" s="9">
        <v>8599</v>
      </c>
      <c r="I41" s="9">
        <v>8571</v>
      </c>
      <c r="J41" s="9">
        <v>8538</v>
      </c>
      <c r="K41" s="9">
        <v>8506</v>
      </c>
      <c r="L41" s="9">
        <v>8457</v>
      </c>
      <c r="M41" s="9">
        <v>8407</v>
      </c>
      <c r="N41" s="9">
        <v>8292</v>
      </c>
      <c r="P41" s="11" t="str">
        <f t="shared" si="4"/>
        <v>OKLAHOMA</v>
      </c>
      <c r="Q41" s="7">
        <f t="shared" si="5"/>
        <v>-614</v>
      </c>
      <c r="R41" s="12">
        <f t="shared" si="6"/>
        <v>-6.8942286099258926E-2</v>
      </c>
    </row>
    <row r="42" spans="1:18">
      <c r="A42" s="11" t="s">
        <v>65</v>
      </c>
      <c r="B42" s="7">
        <v>19018</v>
      </c>
      <c r="C42" s="7">
        <v>18987</v>
      </c>
      <c r="D42" s="7">
        <v>18947</v>
      </c>
      <c r="E42" s="7">
        <v>18877</v>
      </c>
      <c r="F42" s="7">
        <v>18835</v>
      </c>
      <c r="G42" s="7">
        <v>18705</v>
      </c>
      <c r="H42" s="7">
        <v>18588</v>
      </c>
      <c r="I42" s="7">
        <v>18494</v>
      </c>
      <c r="J42" s="7">
        <v>18479</v>
      </c>
      <c r="K42" s="7">
        <v>18434</v>
      </c>
      <c r="L42" s="7">
        <v>18402</v>
      </c>
      <c r="M42" s="7">
        <v>18354</v>
      </c>
      <c r="N42" s="7">
        <v>18256</v>
      </c>
      <c r="P42" s="8" t="str">
        <f t="shared" si="4"/>
        <v>OREGON</v>
      </c>
      <c r="Q42" s="9">
        <f t="shared" si="5"/>
        <v>-762</v>
      </c>
      <c r="R42" s="10">
        <f t="shared" si="6"/>
        <v>-4.0067304658744349E-2</v>
      </c>
    </row>
    <row r="43" spans="1:18">
      <c r="A43" s="8" t="s">
        <v>66</v>
      </c>
      <c r="B43" s="9">
        <v>40197</v>
      </c>
      <c r="C43" s="9">
        <v>40152</v>
      </c>
      <c r="D43" s="9">
        <v>40056</v>
      </c>
      <c r="E43" s="9">
        <v>40007</v>
      </c>
      <c r="F43" s="9">
        <v>39830</v>
      </c>
      <c r="G43" s="9">
        <v>39574</v>
      </c>
      <c r="H43" s="9">
        <v>39323</v>
      </c>
      <c r="I43" s="9">
        <v>39209</v>
      </c>
      <c r="J43" s="9">
        <v>39067</v>
      </c>
      <c r="K43" s="9">
        <v>38964</v>
      </c>
      <c r="L43" s="9">
        <v>38872</v>
      </c>
      <c r="M43" s="9">
        <v>38795</v>
      </c>
      <c r="N43" s="9">
        <v>38652</v>
      </c>
      <c r="P43" s="11" t="str">
        <f t="shared" si="4"/>
        <v>PENNSYLVANIA</v>
      </c>
      <c r="Q43" s="7">
        <f t="shared" si="5"/>
        <v>-1545</v>
      </c>
      <c r="R43" s="12">
        <f t="shared" si="6"/>
        <v>-3.8435704157026643E-2</v>
      </c>
    </row>
    <row r="44" spans="1:18">
      <c r="A44" s="11" t="s">
        <v>67</v>
      </c>
      <c r="B44" s="7">
        <v>6354</v>
      </c>
      <c r="C44" s="7">
        <v>6439</v>
      </c>
      <c r="D44" s="7">
        <v>6525</v>
      </c>
      <c r="E44" s="7">
        <v>6633</v>
      </c>
      <c r="F44" s="7">
        <v>6735</v>
      </c>
      <c r="G44" s="7">
        <v>6803</v>
      </c>
      <c r="H44" s="7">
        <v>6039</v>
      </c>
      <c r="I44" s="7">
        <v>6114</v>
      </c>
      <c r="J44" s="7">
        <v>6180</v>
      </c>
      <c r="K44" s="7">
        <v>6224</v>
      </c>
      <c r="L44" s="7">
        <v>6290</v>
      </c>
      <c r="M44" s="7">
        <v>6362</v>
      </c>
      <c r="N44" s="7">
        <v>6397</v>
      </c>
      <c r="P44" s="8" t="str">
        <f t="shared" si="4"/>
        <v>PUERTO RICO</v>
      </c>
      <c r="Q44" s="9">
        <f t="shared" si="5"/>
        <v>43</v>
      </c>
      <c r="R44" s="10">
        <f t="shared" si="6"/>
        <v>6.7673906200818382E-3</v>
      </c>
    </row>
    <row r="45" spans="1:18">
      <c r="A45" s="8" t="s">
        <v>68</v>
      </c>
      <c r="B45" s="9">
        <v>9498</v>
      </c>
      <c r="C45" s="9">
        <v>9518</v>
      </c>
      <c r="D45" s="9">
        <v>9515</v>
      </c>
      <c r="E45" s="9">
        <v>9499</v>
      </c>
      <c r="F45" s="9">
        <v>9477</v>
      </c>
      <c r="G45" s="9">
        <v>9430</v>
      </c>
      <c r="H45" s="9">
        <v>9392</v>
      </c>
      <c r="I45" s="9">
        <v>9400</v>
      </c>
      <c r="J45" s="9">
        <v>9385</v>
      </c>
      <c r="K45" s="9">
        <v>9359</v>
      </c>
      <c r="L45" s="9">
        <v>9386</v>
      </c>
      <c r="M45" s="9">
        <v>9387</v>
      </c>
      <c r="N45" s="9">
        <v>9356</v>
      </c>
      <c r="P45" s="11" t="str">
        <f t="shared" si="4"/>
        <v>RHODE ISLAND</v>
      </c>
      <c r="Q45" s="7">
        <f t="shared" si="5"/>
        <v>-142</v>
      </c>
      <c r="R45" s="12">
        <f t="shared" si="6"/>
        <v>-1.4950515898083806E-2</v>
      </c>
    </row>
    <row r="46" spans="1:18">
      <c r="A46" s="11" t="s">
        <v>69</v>
      </c>
      <c r="B46" s="7">
        <v>135139</v>
      </c>
      <c r="C46" s="7">
        <v>134769</v>
      </c>
      <c r="D46" s="7">
        <v>134349</v>
      </c>
      <c r="E46" s="7">
        <v>133878</v>
      </c>
      <c r="F46" s="7">
        <v>133380</v>
      </c>
      <c r="G46" s="7">
        <v>132646</v>
      </c>
      <c r="H46" s="7">
        <v>131816</v>
      </c>
      <c r="I46" s="7">
        <v>131297</v>
      </c>
      <c r="J46" s="7">
        <v>130917</v>
      </c>
      <c r="K46" s="7">
        <v>130503</v>
      </c>
      <c r="L46" s="7">
        <v>130014</v>
      </c>
      <c r="M46" s="7">
        <v>129559</v>
      </c>
      <c r="N46" s="7">
        <v>128730</v>
      </c>
      <c r="P46" s="8" t="str">
        <f t="shared" si="4"/>
        <v>SOUTH CAROLINA</v>
      </c>
      <c r="Q46" s="9">
        <f t="shared" si="5"/>
        <v>-6409</v>
      </c>
      <c r="R46" s="10">
        <f t="shared" si="6"/>
        <v>-4.7425243638031953E-2</v>
      </c>
    </row>
    <row r="47" spans="1:18">
      <c r="A47" s="8" t="s">
        <v>70</v>
      </c>
      <c r="B47" s="9">
        <v>2627</v>
      </c>
      <c r="C47" s="9">
        <v>2631</v>
      </c>
      <c r="D47" s="9">
        <v>2628</v>
      </c>
      <c r="E47" s="9">
        <v>2623</v>
      </c>
      <c r="F47" s="9">
        <v>2600</v>
      </c>
      <c r="G47" s="9">
        <v>2587</v>
      </c>
      <c r="H47" s="9">
        <v>2560</v>
      </c>
      <c r="I47" s="9">
        <v>2548</v>
      </c>
      <c r="J47" s="9">
        <v>2543</v>
      </c>
      <c r="K47" s="9">
        <v>2522</v>
      </c>
      <c r="L47" s="9">
        <v>2499</v>
      </c>
      <c r="M47" s="9">
        <v>2480</v>
      </c>
      <c r="N47" s="9">
        <v>2476</v>
      </c>
      <c r="P47" s="11" t="str">
        <f t="shared" si="4"/>
        <v>SOUTH DAKOTA</v>
      </c>
      <c r="Q47" s="7">
        <f t="shared" si="5"/>
        <v>-151</v>
      </c>
      <c r="R47" s="12">
        <f t="shared" si="6"/>
        <v>-5.7480015226494097E-2</v>
      </c>
    </row>
    <row r="48" spans="1:18">
      <c r="A48" s="11" t="s">
        <v>71</v>
      </c>
      <c r="B48" s="7">
        <v>22403</v>
      </c>
      <c r="C48" s="7">
        <v>22334</v>
      </c>
      <c r="D48" s="7">
        <v>22217</v>
      </c>
      <c r="E48" s="7">
        <v>22181</v>
      </c>
      <c r="F48" s="7">
        <v>22114</v>
      </c>
      <c r="G48" s="7">
        <v>22039</v>
      </c>
      <c r="H48" s="7">
        <v>21857</v>
      </c>
      <c r="I48" s="7">
        <v>21798</v>
      </c>
      <c r="J48" s="7">
        <v>21782</v>
      </c>
      <c r="K48" s="7">
        <v>21738</v>
      </c>
      <c r="L48" s="7">
        <v>21658</v>
      </c>
      <c r="M48" s="7">
        <v>21590</v>
      </c>
      <c r="N48" s="7">
        <v>21401</v>
      </c>
      <c r="P48" s="8" t="str">
        <f t="shared" si="4"/>
        <v>TENNESSEE</v>
      </c>
      <c r="Q48" s="9">
        <f t="shared" si="5"/>
        <v>-1002</v>
      </c>
      <c r="R48" s="10">
        <f t="shared" si="6"/>
        <v>-4.4726152747399904E-2</v>
      </c>
    </row>
    <row r="49" spans="1:18">
      <c r="A49" s="8" t="s">
        <v>72</v>
      </c>
      <c r="B49" s="9">
        <v>597884</v>
      </c>
      <c r="C49" s="9">
        <v>589631</v>
      </c>
      <c r="D49" s="9">
        <v>581696</v>
      </c>
      <c r="E49" s="9">
        <v>578841</v>
      </c>
      <c r="F49" s="9">
        <v>575294</v>
      </c>
      <c r="G49" s="9">
        <v>570694</v>
      </c>
      <c r="H49" s="9">
        <v>567212</v>
      </c>
      <c r="I49" s="9">
        <v>565095</v>
      </c>
      <c r="J49" s="9">
        <v>563499</v>
      </c>
      <c r="K49" s="9">
        <v>561575</v>
      </c>
      <c r="L49" s="9">
        <v>559439</v>
      </c>
      <c r="M49" s="9">
        <v>557204</v>
      </c>
      <c r="N49" s="9">
        <v>551466</v>
      </c>
      <c r="P49" s="11" t="str">
        <f t="shared" si="4"/>
        <v>TEXAS</v>
      </c>
      <c r="Q49" s="7">
        <f t="shared" si="5"/>
        <v>-46418</v>
      </c>
      <c r="R49" s="12">
        <f t="shared" si="6"/>
        <v>-7.7637133624582688E-2</v>
      </c>
    </row>
    <row r="50" spans="1:18">
      <c r="A50" s="11" t="s">
        <v>73</v>
      </c>
      <c r="B50" s="7">
        <v>3759</v>
      </c>
      <c r="C50" s="7">
        <v>3740</v>
      </c>
      <c r="D50" s="7">
        <v>3747</v>
      </c>
      <c r="E50" s="7">
        <v>3743</v>
      </c>
      <c r="F50" s="7">
        <v>3709</v>
      </c>
      <c r="G50" s="7">
        <v>3689</v>
      </c>
      <c r="H50" s="7">
        <v>3677</v>
      </c>
      <c r="I50" s="7">
        <v>3683</v>
      </c>
      <c r="J50" s="7">
        <v>3685</v>
      </c>
      <c r="K50" s="7">
        <v>3689</v>
      </c>
      <c r="L50" s="7">
        <v>3667</v>
      </c>
      <c r="M50" s="7">
        <v>3598</v>
      </c>
      <c r="N50" s="7">
        <v>3543</v>
      </c>
      <c r="P50" s="8" t="str">
        <f t="shared" si="4"/>
        <v>UTAH</v>
      </c>
      <c r="Q50" s="9">
        <f t="shared" si="5"/>
        <v>-216</v>
      </c>
      <c r="R50" s="10">
        <f t="shared" si="6"/>
        <v>-5.7462090981644051E-2</v>
      </c>
    </row>
    <row r="51" spans="1:18">
      <c r="A51" s="11" t="s">
        <v>74</v>
      </c>
      <c r="B51" s="7">
        <v>3715</v>
      </c>
      <c r="C51" s="7">
        <v>3717</v>
      </c>
      <c r="D51" s="7">
        <v>3725</v>
      </c>
      <c r="E51" s="7">
        <v>3723</v>
      </c>
      <c r="F51" s="7">
        <v>3711</v>
      </c>
      <c r="G51" s="7">
        <v>3707</v>
      </c>
      <c r="H51" s="7">
        <v>3686</v>
      </c>
      <c r="I51" s="7">
        <v>3665</v>
      </c>
      <c r="J51" s="7">
        <v>3650</v>
      </c>
      <c r="K51" s="7">
        <v>3650</v>
      </c>
      <c r="L51" s="7">
        <v>3644</v>
      </c>
      <c r="M51" s="7">
        <v>3627</v>
      </c>
      <c r="N51" s="7">
        <v>3627</v>
      </c>
      <c r="P51" s="8" t="str">
        <f t="shared" si="4"/>
        <v>VERMONT</v>
      </c>
      <c r="Q51" s="9">
        <f t="shared" si="5"/>
        <v>-88</v>
      </c>
      <c r="R51" s="10">
        <f t="shared" si="6"/>
        <v>-2.3687752355316286E-2</v>
      </c>
    </row>
    <row r="52" spans="1:18">
      <c r="A52" s="8" t="s">
        <v>75</v>
      </c>
      <c r="B52" s="9">
        <v>1067</v>
      </c>
      <c r="C52" s="9">
        <v>1071</v>
      </c>
      <c r="D52" s="9">
        <v>1072</v>
      </c>
      <c r="E52" s="9">
        <v>1080</v>
      </c>
      <c r="F52" s="9">
        <v>1084</v>
      </c>
      <c r="G52" s="9">
        <v>1080</v>
      </c>
      <c r="H52" s="9">
        <v>1077</v>
      </c>
      <c r="I52" s="9">
        <v>1073</v>
      </c>
      <c r="J52" s="9">
        <v>1073</v>
      </c>
      <c r="K52" s="9">
        <v>1074</v>
      </c>
      <c r="L52" s="9">
        <v>1070</v>
      </c>
      <c r="M52" s="9">
        <v>1066</v>
      </c>
      <c r="N52" s="9">
        <v>1060</v>
      </c>
      <c r="P52" s="11" t="str">
        <f t="shared" si="4"/>
        <v>VIRGIN ISLANDS</v>
      </c>
      <c r="Q52" s="7">
        <f t="shared" si="5"/>
        <v>-7</v>
      </c>
      <c r="R52" s="12">
        <f t="shared" si="6"/>
        <v>-6.5604498594189313E-3</v>
      </c>
    </row>
    <row r="53" spans="1:18">
      <c r="A53" s="11" t="s">
        <v>76</v>
      </c>
      <c r="B53" s="7">
        <v>79422</v>
      </c>
      <c r="C53" s="7">
        <v>79209</v>
      </c>
      <c r="D53" s="7">
        <v>79192</v>
      </c>
      <c r="E53" s="7">
        <v>79180</v>
      </c>
      <c r="F53" s="7">
        <v>79042</v>
      </c>
      <c r="G53" s="7">
        <v>78556</v>
      </c>
      <c r="H53" s="7">
        <v>78091</v>
      </c>
      <c r="I53" s="7">
        <v>77904</v>
      </c>
      <c r="J53" s="7">
        <v>77775</v>
      </c>
      <c r="K53" s="7">
        <v>77557</v>
      </c>
      <c r="L53" s="7">
        <v>77408</v>
      </c>
      <c r="M53" s="7">
        <v>77300</v>
      </c>
      <c r="N53" s="7">
        <v>76956</v>
      </c>
      <c r="P53" s="8" t="str">
        <f t="shared" si="4"/>
        <v>VIRGINIA</v>
      </c>
      <c r="Q53" s="9">
        <f t="shared" si="5"/>
        <v>-2466</v>
      </c>
      <c r="R53" s="10">
        <f t="shared" si="6"/>
        <v>-3.1049331419505929E-2</v>
      </c>
    </row>
    <row r="54" spans="1:18">
      <c r="A54" s="8" t="s">
        <v>77</v>
      </c>
      <c r="B54" s="9">
        <v>27085</v>
      </c>
      <c r="C54" s="9">
        <v>27033</v>
      </c>
      <c r="D54" s="9">
        <v>27006</v>
      </c>
      <c r="E54" s="9">
        <v>26901</v>
      </c>
      <c r="F54" s="9">
        <v>26851</v>
      </c>
      <c r="G54" s="9">
        <v>26733</v>
      </c>
      <c r="H54" s="9">
        <v>26521</v>
      </c>
      <c r="I54" s="9">
        <v>26411</v>
      </c>
      <c r="J54" s="9">
        <v>26449</v>
      </c>
      <c r="K54" s="9">
        <v>26381</v>
      </c>
      <c r="L54" s="9">
        <v>26302</v>
      </c>
      <c r="M54" s="9">
        <v>26257</v>
      </c>
      <c r="N54" s="9">
        <v>26219</v>
      </c>
      <c r="P54" s="11" t="str">
        <f t="shared" si="4"/>
        <v>WASHINGTON</v>
      </c>
      <c r="Q54" s="7">
        <f t="shared" si="5"/>
        <v>-866</v>
      </c>
      <c r="R54" s="12">
        <f t="shared" si="6"/>
        <v>-3.1973417020491043E-2</v>
      </c>
    </row>
    <row r="55" spans="1:18">
      <c r="A55" s="11" t="s">
        <v>78</v>
      </c>
      <c r="B55" s="7">
        <v>9361</v>
      </c>
      <c r="C55" s="7">
        <v>9410</v>
      </c>
      <c r="D55" s="7">
        <v>9374</v>
      </c>
      <c r="E55" s="7">
        <v>9340</v>
      </c>
      <c r="F55" s="7">
        <v>9361</v>
      </c>
      <c r="G55" s="7">
        <v>9323</v>
      </c>
      <c r="H55" s="7">
        <v>9267</v>
      </c>
      <c r="I55" s="7">
        <v>9195</v>
      </c>
      <c r="J55" s="7">
        <v>9295</v>
      </c>
      <c r="K55" s="7">
        <v>9235</v>
      </c>
      <c r="L55" s="7">
        <v>9178</v>
      </c>
      <c r="M55" s="7">
        <v>9140</v>
      </c>
      <c r="N55" s="7">
        <v>9076</v>
      </c>
      <c r="P55" s="8" t="str">
        <f t="shared" si="4"/>
        <v>WEST VIRGINIA</v>
      </c>
      <c r="Q55" s="9">
        <f t="shared" si="5"/>
        <v>-285</v>
      </c>
      <c r="R55" s="10">
        <f t="shared" si="6"/>
        <v>-3.0445465228073922E-2</v>
      </c>
    </row>
    <row r="56" spans="1:18">
      <c r="A56" s="8" t="s">
        <v>79</v>
      </c>
      <c r="B56" s="9">
        <v>9891</v>
      </c>
      <c r="C56" s="9">
        <v>9871</v>
      </c>
      <c r="D56" s="9">
        <v>9849</v>
      </c>
      <c r="E56" s="9">
        <v>9862</v>
      </c>
      <c r="F56" s="9">
        <v>10005</v>
      </c>
      <c r="G56" s="9">
        <v>10015</v>
      </c>
      <c r="H56" s="9">
        <v>10090</v>
      </c>
      <c r="I56" s="9">
        <v>10116</v>
      </c>
      <c r="J56" s="9">
        <v>10115</v>
      </c>
      <c r="K56" s="9">
        <v>10120</v>
      </c>
      <c r="L56" s="9">
        <v>10117</v>
      </c>
      <c r="M56" s="9">
        <v>10145</v>
      </c>
      <c r="N56" s="9">
        <v>10226</v>
      </c>
      <c r="P56" s="11" t="str">
        <f t="shared" si="4"/>
        <v>WISCONSIN</v>
      </c>
      <c r="Q56" s="7">
        <f t="shared" si="5"/>
        <v>335</v>
      </c>
      <c r="R56" s="12">
        <f t="shared" si="6"/>
        <v>3.3869173996562529E-2</v>
      </c>
    </row>
    <row r="57" spans="1:18">
      <c r="A57" s="11" t="s">
        <v>80</v>
      </c>
      <c r="B57" s="7">
        <v>1596</v>
      </c>
      <c r="C57" s="7">
        <v>1590</v>
      </c>
      <c r="D57" s="7">
        <v>1591</v>
      </c>
      <c r="E57" s="7">
        <v>1581</v>
      </c>
      <c r="F57" s="7">
        <v>1580</v>
      </c>
      <c r="G57" s="7">
        <v>1573</v>
      </c>
      <c r="H57" s="7">
        <v>1568</v>
      </c>
      <c r="I57" s="7">
        <v>1562</v>
      </c>
      <c r="J57" s="7">
        <v>1557</v>
      </c>
      <c r="K57" s="7">
        <v>1557</v>
      </c>
      <c r="L57" s="7">
        <v>1553</v>
      </c>
      <c r="M57" s="7">
        <v>1552</v>
      </c>
      <c r="N57" s="7">
        <v>1520</v>
      </c>
      <c r="P57" s="11" t="str">
        <f t="shared" si="4"/>
        <v>WYOMING</v>
      </c>
      <c r="Q57" s="7">
        <f t="shared" si="5"/>
        <v>-76</v>
      </c>
      <c r="R57" s="12">
        <f t="shared" si="6"/>
        <v>-4.7619047619047616E-2</v>
      </c>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4.4"/>
  <cols>
    <col min="1" max="1" width="19" bestFit="1" customWidth="1"/>
    <col min="2" max="3" width="60.6640625" customWidth="1"/>
  </cols>
  <sheetData>
    <row r="1" spans="1:2">
      <c r="A1" s="4" t="s">
        <v>82</v>
      </c>
      <c r="B1" s="4" t="s">
        <v>83</v>
      </c>
    </row>
    <row r="2" spans="1:2" ht="28.8">
      <c r="A2" s="13" t="s">
        <v>84</v>
      </c>
      <c r="B2" s="13" t="s">
        <v>85</v>
      </c>
    </row>
    <row r="3" spans="1:2">
      <c r="A3" s="14" t="s">
        <v>86</v>
      </c>
      <c r="B3" s="14" t="s">
        <v>87</v>
      </c>
    </row>
    <row r="4" spans="1:2">
      <c r="A4" s="13" t="s">
        <v>88</v>
      </c>
      <c r="B4" s="13" t="s">
        <v>89</v>
      </c>
    </row>
    <row r="5" spans="1:2" ht="43.2">
      <c r="A5" s="14" t="s">
        <v>90</v>
      </c>
      <c r="B5" s="14" t="s">
        <v>91</v>
      </c>
    </row>
    <row r="6" spans="1:2" ht="43.2">
      <c r="A6" s="13" t="s">
        <v>92</v>
      </c>
      <c r="B6" s="13" t="s">
        <v>93</v>
      </c>
    </row>
    <row r="7" spans="1:2" ht="28.8">
      <c r="A7" s="14" t="s">
        <v>94</v>
      </c>
      <c r="B7" s="14" t="s">
        <v>95</v>
      </c>
    </row>
    <row r="8" spans="1:2" ht="28.8">
      <c r="A8" s="13" t="s">
        <v>96</v>
      </c>
      <c r="B8" s="13" t="s">
        <v>97</v>
      </c>
    </row>
    <row r="9" spans="1:2">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4.4"/>
  <cols>
    <col min="1" max="1" width="159.5546875" bestFit="1" customWidth="1"/>
  </cols>
  <sheetData>
    <row r="1" spans="1:1" ht="388.8">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4.4"/>
  <sheetData>
    <row r="1" spans="1:1">
      <c r="A1" s="16" t="s">
        <v>7</v>
      </c>
    </row>
    <row r="2" spans="1:1">
      <c r="A2" t="s">
        <v>8</v>
      </c>
    </row>
    <row r="3" spans="1:1">
      <c r="A3" t="s">
        <v>9</v>
      </c>
    </row>
    <row r="4" spans="1:1">
      <c r="A4"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CIF</vt:lpstr>
      <vt:lpstr>Data Dictionary</vt:lpstr>
      <vt:lpstr>Data Disclaimer</vt:lpstr>
      <vt:lpstr>Report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Spicer Osborne, Dea</dc:creator>
  <cp:lastModifiedBy>Spicer Osborne, Dea</cp:lastModifiedBy>
  <dcterms:created xsi:type="dcterms:W3CDTF">2026-06-03T14:17:54Z</dcterms:created>
  <dcterms:modified xsi:type="dcterms:W3CDTF">2026-06-09T12:54:56Z</dcterms:modified>
</cp:coreProperties>
</file>