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15"/>
  <workbookPr defaultThemeVersion="124226"/>
  <mc:AlternateContent xmlns:mc="http://schemas.openxmlformats.org/markup-compatibility/2006">
    <mc:Choice Requires="x15">
      <x15ac:absPath xmlns:x15ac="http://schemas.microsoft.com/office/spreadsheetml/2010/11/ac" url="https://usfema-my.sharepoint.com/personal/0450810725_fema_dhs_gov/Documents/Desktop/Data Requests/FloodSmart QC/April 2026/Fixed PIF-CIF/"/>
    </mc:Choice>
  </mc:AlternateContent>
  <xr:revisionPtr revIDLastSave="0" documentId="8_{BA012068-F007-4ED0-AC0C-E068CB7F2939}" xr6:coauthVersionLast="47" xr6:coauthVersionMax="47" xr10:uidLastSave="{00000000-0000-0000-0000-000000000000}"/>
  <bookViews>
    <workbookView xWindow="28680" yWindow="-120" windowWidth="29040" windowHeight="15720" xr2:uid="{00000000-000D-0000-FFFF-FFFF00000000}"/>
  </bookViews>
  <sheets>
    <sheet name="Cover" sheetId="1" r:id="rId1"/>
    <sheet name="PIF" sheetId="2" r:id="rId2"/>
    <sheet name="Data Dictionary" sheetId="3" r:id="rId3"/>
    <sheet name="Data Disclaimer" sheetId="4" r:id="rId4"/>
    <sheet name="Report Description" sheetId="5" r:id="rId5"/>
  </sheets>
  <definedNames>
    <definedName name="_xlnm._FilterDatabase" localSheetId="1" hidden="1">PIF!$A$1:$Q$55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7" i="2" l="1"/>
  <c r="Q57" i="2"/>
  <c r="P57" i="2"/>
  <c r="R56" i="2"/>
  <c r="Q56" i="2"/>
  <c r="P56" i="2"/>
  <c r="R55" i="2"/>
  <c r="Q55" i="2"/>
  <c r="P55" i="2"/>
  <c r="R54" i="2"/>
  <c r="Q54" i="2"/>
  <c r="P54" i="2"/>
  <c r="R53" i="2"/>
  <c r="Q53" i="2"/>
  <c r="P53" i="2"/>
  <c r="R52" i="2"/>
  <c r="Q52" i="2"/>
  <c r="P52" i="2"/>
  <c r="R51" i="2"/>
  <c r="Q51" i="2"/>
  <c r="P51" i="2"/>
  <c r="R50" i="2"/>
  <c r="Q50" i="2"/>
  <c r="P50" i="2"/>
  <c r="R49" i="2"/>
  <c r="Q49" i="2"/>
  <c r="P49" i="2"/>
  <c r="R48" i="2"/>
  <c r="Q48" i="2"/>
  <c r="P48" i="2"/>
  <c r="R47" i="2"/>
  <c r="Q47" i="2"/>
  <c r="P47" i="2"/>
  <c r="R46" i="2"/>
  <c r="Q46" i="2"/>
  <c r="P46" i="2"/>
  <c r="R45" i="2"/>
  <c r="Q45" i="2"/>
  <c r="P45" i="2"/>
  <c r="R44" i="2"/>
  <c r="Q44" i="2"/>
  <c r="P44" i="2"/>
  <c r="R43" i="2"/>
  <c r="Q43" i="2"/>
  <c r="P43" i="2"/>
  <c r="R42" i="2"/>
  <c r="Q42" i="2"/>
  <c r="P42" i="2"/>
  <c r="R41" i="2"/>
  <c r="Q41" i="2"/>
  <c r="P41" i="2"/>
  <c r="R40" i="2"/>
  <c r="Q40" i="2"/>
  <c r="P40" i="2"/>
  <c r="R39" i="2"/>
  <c r="Q39" i="2"/>
  <c r="P39" i="2"/>
  <c r="R38" i="2"/>
  <c r="Q38" i="2"/>
  <c r="P38" i="2"/>
  <c r="R37" i="2"/>
  <c r="Q37" i="2"/>
  <c r="P37" i="2"/>
  <c r="R36" i="2"/>
  <c r="Q36" i="2"/>
  <c r="P36" i="2"/>
  <c r="R35" i="2"/>
  <c r="Q35" i="2"/>
  <c r="P35" i="2"/>
  <c r="R34" i="2"/>
  <c r="Q34" i="2"/>
  <c r="P34" i="2"/>
  <c r="R33" i="2"/>
  <c r="Q33" i="2"/>
  <c r="P33" i="2"/>
  <c r="R32" i="2"/>
  <c r="Q32" i="2"/>
  <c r="P32" i="2"/>
  <c r="R31" i="2"/>
  <c r="Q31" i="2"/>
  <c r="P31" i="2"/>
  <c r="R30" i="2"/>
  <c r="Q30" i="2"/>
  <c r="P30" i="2"/>
  <c r="R29" i="2"/>
  <c r="Q29" i="2"/>
  <c r="P29" i="2"/>
  <c r="R28" i="2"/>
  <c r="Q28" i="2"/>
  <c r="P28" i="2"/>
  <c r="R27" i="2"/>
  <c r="Q27" i="2"/>
  <c r="P27" i="2"/>
  <c r="R26" i="2"/>
  <c r="Q26" i="2"/>
  <c r="P26" i="2"/>
  <c r="R25" i="2"/>
  <c r="Q25" i="2"/>
  <c r="P25" i="2"/>
  <c r="R24" i="2"/>
  <c r="Q24" i="2"/>
  <c r="P24" i="2"/>
  <c r="R23" i="2"/>
  <c r="Q23" i="2"/>
  <c r="P23" i="2"/>
  <c r="R22" i="2"/>
  <c r="Q22" i="2"/>
  <c r="P22" i="2"/>
  <c r="R21" i="2"/>
  <c r="Q21" i="2"/>
  <c r="P21" i="2"/>
  <c r="R20" i="2"/>
  <c r="Q20" i="2"/>
  <c r="P20" i="2"/>
  <c r="R19" i="2"/>
  <c r="Q19" i="2"/>
  <c r="P19" i="2"/>
  <c r="R18" i="2"/>
  <c r="Q18" i="2"/>
  <c r="P18" i="2"/>
  <c r="R17" i="2"/>
  <c r="Q17" i="2"/>
  <c r="P17" i="2"/>
  <c r="R16" i="2"/>
  <c r="Q16" i="2"/>
  <c r="P16" i="2"/>
  <c r="R15" i="2"/>
  <c r="Q15" i="2"/>
  <c r="P15" i="2"/>
  <c r="R14" i="2"/>
  <c r="Q14" i="2"/>
  <c r="P14" i="2"/>
  <c r="R13" i="2"/>
  <c r="Q13" i="2"/>
  <c r="P13" i="2"/>
  <c r="R12" i="2"/>
  <c r="Q12" i="2"/>
  <c r="P12" i="2"/>
  <c r="R11" i="2"/>
  <c r="Q11" i="2"/>
  <c r="P11" i="2"/>
  <c r="R10" i="2"/>
  <c r="Q10" i="2"/>
  <c r="P10" i="2"/>
  <c r="R9" i="2"/>
  <c r="Q9" i="2"/>
  <c r="P9" i="2"/>
  <c r="R8" i="2"/>
  <c r="Q8" i="2"/>
  <c r="P8" i="2"/>
  <c r="R7" i="2"/>
  <c r="Q7" i="2"/>
  <c r="P7" i="2"/>
  <c r="R6" i="2"/>
  <c r="Q6" i="2"/>
  <c r="P6" i="2"/>
  <c r="R5" i="2"/>
  <c r="Q5" i="2"/>
  <c r="P5" i="2"/>
  <c r="R4" i="2"/>
  <c r="Q4" i="2"/>
  <c r="P4" i="2"/>
  <c r="R3" i="2"/>
  <c r="Q3" i="2"/>
  <c r="P3" i="2"/>
  <c r="P2" i="2"/>
  <c r="N2" i="2"/>
  <c r="M2" i="2"/>
  <c r="L2" i="2"/>
  <c r="K2" i="2"/>
  <c r="J2" i="2"/>
  <c r="I2" i="2"/>
  <c r="H2" i="2"/>
  <c r="G2" i="2"/>
  <c r="F2" i="2"/>
  <c r="E2" i="2"/>
  <c r="D2" i="2"/>
  <c r="C2" i="2"/>
  <c r="B2" i="2"/>
  <c r="R2" i="2" l="1"/>
  <c r="Q2" i="2"/>
</calcChain>
</file>

<file path=xl/sharedStrings.xml><?xml version="1.0" encoding="utf-8"?>
<sst xmlns="http://schemas.openxmlformats.org/spreadsheetml/2006/main" count="106" uniqueCount="102">
  <si>
    <t>Policies In Force (PIF) History:</t>
  </si>
  <si>
    <t>Rolling 12 Months</t>
  </si>
  <si>
    <t>Data as of: 04/30/2026</t>
  </si>
  <si>
    <t>Filtered by:</t>
  </si>
  <si>
    <t>State: All</t>
  </si>
  <si>
    <t>County: All</t>
  </si>
  <si>
    <t>Community Name &amp; Number: All</t>
  </si>
  <si>
    <t>Report Description</t>
  </si>
  <si>
    <t xml:space="preserve">This report is the replacement of the legacy report: “PIF: Rolling 12 Months”. </t>
  </si>
  <si>
    <t xml:space="preserve">This report provides the Policies-In-Force totals from the current Calendar Month/Year back to the previous year and Growth (with percentage) of policy totals compared to the previous year. </t>
  </si>
  <si>
    <t>State</t>
  </si>
  <si>
    <t>Apr-25</t>
  </si>
  <si>
    <t>May-25</t>
  </si>
  <si>
    <t>Jun-25</t>
  </si>
  <si>
    <t>Jul-25</t>
  </si>
  <si>
    <t>Aug-25</t>
  </si>
  <si>
    <t>Sep-25</t>
  </si>
  <si>
    <t>Oct-25</t>
  </si>
  <si>
    <t>Nov-25</t>
  </si>
  <si>
    <t>Dec-25</t>
  </si>
  <si>
    <t>Jan-26</t>
  </si>
  <si>
    <t>Feb-26</t>
  </si>
  <si>
    <t>Mar-26</t>
  </si>
  <si>
    <t>Apr-26</t>
  </si>
  <si>
    <t>PIF Growth</t>
  </si>
  <si>
    <t>PIF % Growth</t>
  </si>
  <si>
    <t>TOTAL</t>
  </si>
  <si>
    <t>ALABAMA</t>
  </si>
  <si>
    <t>ALASKA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</si>
  <si>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</si>
  <si>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</si>
  <si>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</si>
  <si>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</si>
  <si>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</si>
  <si>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</si>
  <si>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</si>
  <si>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</si>
  <si>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</si>
  <si>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</si>
  <si>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</si>
  <si>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</si>
  <si>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</si>
  <si>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</si>
  <si>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</si>
  <si>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</si>
  <si>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</si>
  <si>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</si>
  <si>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</si>
  <si>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</si>
  <si>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</si>
  <si>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</si>
  <si>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</si>
  <si>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</si>
  <si>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</si>
  <si>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</si>
  <si>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 MARIANA ISLAND</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</si>
  <si>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</si>
  <si>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</si>
  <si>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</si>
  <si>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</si>
  <si>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</si>
  <si>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</si>
  <si>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</si>
  <si>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</si>
  <si>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</si>
  <si>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</si>
  <si>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</si>
  <si>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</si>
  <si>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</si>
  <si>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</si>
  <si>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</si>
  <si>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</si>
  <si>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</si>
  <si>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</si>
  <si>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</si>
  <si>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</si>
  <si>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</si>
  <si>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</si>
  <si>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</si>
  <si>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</si>
  <si>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</si>
  <si>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</si>
  <si>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Description</t>
  </si>
  <si>
    <t>Definition</t>
  </si>
  <si>
    <t>As of Date</t>
  </si>
  <si>
    <t>The as of date is the date at which the data is current. See Cover Page for as of date.</t>
  </si>
  <si>
    <t>Community Name</t>
  </si>
  <si>
    <t>The official NFIP name of the community in which the loss resides.</t>
  </si>
  <si>
    <t>Community Number</t>
  </si>
  <si>
    <t>The 6 character community ID in which the loss resides.</t>
  </si>
  <si>
    <t>County Name</t>
  </si>
  <si>
    <t>The official FIPS county name for the loss. It is determined by geocoding of the loss address, rather than the historical method of using the community to look up the county.</t>
  </si>
  <si>
    <t>Contract Count</t>
  </si>
  <si>
    <t>The contract count is the number of contracts in force as of the date listed in the report for the given combination of state and other attributes represented in the filters.</t>
  </si>
  <si>
    <t>Growth</t>
  </si>
  <si>
    <t>Growth represents the growth in contracts or policy count (as appropriate) from the same month 1 year prior.</t>
  </si>
  <si>
    <t>Growth %</t>
  </si>
  <si>
    <t>Growth percentage represents the percentage growth in contract or policy count (as appropriate) from the same month 1 year prior.</t>
  </si>
  <si>
    <t>State Name</t>
  </si>
  <si>
    <t>The state name is the state as determined by geocoding the policy.</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</si>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</sst>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17" fontId="0" fillId="2" borderId="0" xfId="0" applyNumberFormat="1" applyFill="1"/>
    <xf numFmtId="0" fontId="0" fillId="3" borderId="0" xfId="0" applyFill="1"/>
    <xf numFmtId="164"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165"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xf numFmtId="164"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tabSelected="1" workbookViewId="0"/>
  </sheetViews>
  <sheetFormatPr defaultRowHeight="15"/>
  <cols>
    <col min="1" max="1" width="80.7109375" customWidth="1"/>
  </cols>
  <sheetData>
    <row r="1" spans="1:1" ht="30">
      <c r="A1" s="1" t="s">
        <v>0</v>
      </c>
    </row>
    <row r="2" spans="1:1" ht="30">
      <c r="A2" s="1" t="s">
        <v>1</v>
      </c>
    </row>
    <row r="6" spans="1:1">
      <c r="A6" s="2" t="s">
        <v>2</v>
      </c>
    </row>
    <row r="8" spans="1:1">
      <c r="A8" s="2" t="s">
        <v>3</v>
      </c>
    </row>
    <row r="10" spans="1:1">
      <c r="A10" s="3" t="s">
        <v>4</v>
      </c>
    </row>
    <row r="12" spans="1:1">
      <c r="A12" s="3" t="s">
        <v>5</v>
      </c>
    </row>
    <row r="14" spans="1:1">
      <c r="A14" s="3" t="s">
        <v>6</v>
      </c>
    </row>
    <row r="18" spans="1:1">
      <c r="A18" s="2" t="s">
        <v>7</v>
      </c>
    </row>
    <row r="20" spans="1:1">
      <c r="A20" s="3" t="s">
        <v>8</v>
      </c>
    </row>
    <row r="22" spans="1:1" ht="42.75">
      <c r="A22"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8"/>
  <sheetViews>
    <sheetView workbookViewId="0">
      <selection activeCell="D53" sqref="D53"/>
    </sheetView>
  </sheetViews>
  <sheetFormatPr defaultRowHeight="15"/>
  <cols>
    <col min="1" max="1" width="21.42578125" bestFit="1" customWidth="1"/>
    <col min="2" max="3" width="10.7109375" customWidth="1"/>
    <col min="4" max="4" width="10.5703125" customWidth="1"/>
    <col min="5" max="5" width="9.7109375" customWidth="1"/>
    <col min="6" max="6" width="10.140625" customWidth="1"/>
    <col min="7" max="8" width="10" customWidth="1"/>
    <col min="9" max="9" width="10.42578125" customWidth="1"/>
    <col min="10" max="10" width="10.28515625" customWidth="1"/>
    <col min="11" max="11" width="10.7109375" customWidth="1"/>
    <col min="12" max="12" width="10.85546875" customWidth="1"/>
    <col min="13" max="14" width="10.7109375" customWidth="1"/>
    <col min="16" max="16" width="21.42578125" customWidth="1"/>
    <col min="17" max="17" width="13" bestFit="1" customWidth="1"/>
    <col min="18" max="18" width="12.7109375" bestFit="1" customWidth="1"/>
  </cols>
  <sheetData>
    <row r="1" spans="1:18">
      <c r="A1" s="4" t="s">
        <v>10</v>
      </c>
      <c r="B1" s="5" t="s">
        <v>11</v>
      </c>
      <c r="C1" s="5" t="s">
        <v>12</v>
      </c>
      <c r="D1" s="5" t="s">
        <v>13</v>
      </c>
      <c r="E1" s="5" t="s">
        <v>14</v>
      </c>
      <c r="F1" s="5" t="s">
        <v>15</v>
      </c>
      <c r="G1" s="5" t="s">
        <v>16</v>
      </c>
      <c r="H1" s="5" t="s">
        <v>17</v>
      </c>
      <c r="I1" s="5" t="s">
        <v>18</v>
      </c>
      <c r="J1" s="5" t="s">
        <v>19</v>
      </c>
      <c r="K1" s="5" t="s">
        <v>20</v>
      </c>
      <c r="L1" s="5" t="s">
        <v>21</v>
      </c>
      <c r="M1" s="5" t="s">
        <v>22</v>
      </c>
      <c r="N1" s="5" t="s">
        <v>23</v>
      </c>
      <c r="P1" s="4" t="s">
        <v>10</v>
      </c>
      <c r="Q1" s="4" t="s">
        <v>24</v>
      </c>
      <c r="R1" s="4" t="s">
        <v>25</v>
      </c>
    </row>
    <row r="2" spans="1:18">
      <c r="A2" s="6" t="s">
        <v>26</v>
      </c>
      <c r="B2" s="7">
        <f>SUM(B3:B57)</f>
        <v>4691486</v>
      </c>
      <c r="C2" s="7">
        <f>SUM(C3:C57)</f>
        <v>4684857</v>
      </c>
      <c r="D2" s="7">
        <f>SUM(D3:D57)</f>
        <v>4673303</v>
      </c>
      <c r="E2" s="7">
        <f>SUM(E3:E57)</f>
        <v>4661180</v>
      </c>
      <c r="F2" s="7">
        <f>SUM(F3:F57)</f>
        <v>4655765</v>
      </c>
      <c r="G2" s="7">
        <f>SUM(G3:G57)</f>
        <v>4643636</v>
      </c>
      <c r="H2" s="7">
        <f>SUM(H3:H57)</f>
        <v>4624257</v>
      </c>
      <c r="I2" s="7">
        <f>SUM(I3:I57)</f>
        <v>4599515</v>
      </c>
      <c r="J2" s="7">
        <f>SUM(J3:J57)</f>
        <v>4586792</v>
      </c>
      <c r="K2" s="7">
        <f>SUM(K3:K57)</f>
        <v>4578705</v>
      </c>
      <c r="L2" s="7">
        <f>SUM(L3:L57)</f>
        <v>4569342</v>
      </c>
      <c r="M2" s="7">
        <f>SUM(M3:M57)</f>
        <v>4559335</v>
      </c>
      <c r="N2" s="7">
        <f>SUM(N3:N57)</f>
        <v>4538824</v>
      </c>
      <c r="P2" s="8" t="str">
        <f t="shared" ref="P2:P33" si="0">A2</f>
        <v>TOTAL</v>
      </c>
      <c r="Q2" s="9">
        <f t="shared" ref="Q2:Q33" si="1">N2 - B2</f>
        <v>-152662</v>
      </c>
      <c r="R2" s="10">
        <f t="shared" ref="R2:R33" si="2">IF(B2, (N2-B2)/B2, 0)</f>
        <v>-3.2540222863288948E-2</v>
      </c>
    </row>
    <row r="3" spans="1:18">
      <c r="A3" s="8" t="s">
        <v>27</v>
      </c>
      <c r="B3" s="9">
        <v>47013</v>
      </c>
      <c r="C3" s="9">
        <v>46919</v>
      </c>
      <c r="D3" s="9">
        <v>46823</v>
      </c>
      <c r="E3" s="9">
        <v>46657</v>
      </c>
      <c r="F3" s="9">
        <v>46523</v>
      </c>
      <c r="G3" s="9">
        <v>46277</v>
      </c>
      <c r="H3" s="9">
        <v>46021</v>
      </c>
      <c r="I3" s="9">
        <v>45782</v>
      </c>
      <c r="J3" s="9">
        <v>45648</v>
      </c>
      <c r="K3" s="9">
        <v>45542</v>
      </c>
      <c r="L3" s="9">
        <v>45422</v>
      </c>
      <c r="M3" s="9">
        <v>45302</v>
      </c>
      <c r="N3" s="9">
        <v>45099</v>
      </c>
      <c r="P3" s="11" t="str">
        <f t="shared" si="0"/>
        <v>ALABAMA</v>
      </c>
      <c r="Q3" s="7">
        <f t="shared" si="1"/>
        <v>-1914</v>
      </c>
      <c r="R3" s="12">
        <f t="shared" si="2"/>
        <v>-4.0712143449684129E-2</v>
      </c>
    </row>
    <row r="4" spans="1:18">
      <c r="A4" s="11" t="s">
        <v>28</v>
      </c>
      <c r="B4" s="7">
        <v>2961</v>
      </c>
      <c r="C4" s="7">
        <v>2980</v>
      </c>
      <c r="D4" s="7">
        <v>3039</v>
      </c>
      <c r="E4" s="7">
        <v>3143</v>
      </c>
      <c r="F4" s="7">
        <v>3216</v>
      </c>
      <c r="G4" s="7">
        <v>3227</v>
      </c>
      <c r="H4" s="7">
        <v>3185</v>
      </c>
      <c r="I4" s="7">
        <v>3160</v>
      </c>
      <c r="J4" s="7">
        <v>3164</v>
      </c>
      <c r="K4" s="7">
        <v>3164</v>
      </c>
      <c r="L4" s="7">
        <v>3163</v>
      </c>
      <c r="M4" s="7">
        <v>3169</v>
      </c>
      <c r="N4" s="7">
        <v>3166</v>
      </c>
      <c r="P4" s="8" t="str">
        <f t="shared" si="0"/>
        <v>ALASKA</v>
      </c>
      <c r="Q4" s="9">
        <f t="shared" si="1"/>
        <v>205</v>
      </c>
      <c r="R4" s="10">
        <f t="shared" si="2"/>
        <v>6.923336710570753E-2</v>
      </c>
    </row>
    <row r="5" spans="1:18">
      <c r="A5" s="8" t="s">
        <v>29</v>
      </c>
      <c r="B5" s="9">
        <v>23015</v>
      </c>
      <c r="C5" s="9">
        <v>22966</v>
      </c>
      <c r="D5" s="9">
        <v>22899</v>
      </c>
      <c r="E5" s="9">
        <v>22817</v>
      </c>
      <c r="F5" s="9">
        <v>22701</v>
      </c>
      <c r="G5" s="9">
        <v>22486</v>
      </c>
      <c r="H5" s="9">
        <v>22333</v>
      </c>
      <c r="I5" s="9">
        <v>22234</v>
      </c>
      <c r="J5" s="9">
        <v>22219</v>
      </c>
      <c r="K5" s="9">
        <v>22259</v>
      </c>
      <c r="L5" s="9">
        <v>22196</v>
      </c>
      <c r="M5" s="9">
        <v>22072</v>
      </c>
      <c r="N5" s="9">
        <v>22009</v>
      </c>
      <c r="P5" s="11" t="str">
        <f t="shared" si="0"/>
        <v>ARIZONA</v>
      </c>
      <c r="Q5" s="7">
        <f t="shared" si="1"/>
        <v>-1006</v>
      </c>
      <c r="R5" s="12">
        <f t="shared" si="2"/>
        <v>-4.3710623506408863E-2</v>
      </c>
    </row>
    <row r="6" spans="1:18">
      <c r="A6" s="11" t="s">
        <v>30</v>
      </c>
      <c r="B6" s="7">
        <v>11498</v>
      </c>
      <c r="C6" s="7">
        <v>11499</v>
      </c>
      <c r="D6" s="7">
        <v>11417</v>
      </c>
      <c r="E6" s="7">
        <v>11441</v>
      </c>
      <c r="F6" s="7">
        <v>11467</v>
      </c>
      <c r="G6" s="7">
        <v>11437</v>
      </c>
      <c r="H6" s="7">
        <v>11406</v>
      </c>
      <c r="I6" s="7">
        <v>11322</v>
      </c>
      <c r="J6" s="7">
        <v>11285</v>
      </c>
      <c r="K6" s="7">
        <v>11223</v>
      </c>
      <c r="L6" s="7">
        <v>11205</v>
      </c>
      <c r="M6" s="7">
        <v>11154</v>
      </c>
      <c r="N6" s="7">
        <v>11065</v>
      </c>
      <c r="P6" s="8" t="str">
        <f t="shared" si="0"/>
        <v>ARKANSAS</v>
      </c>
      <c r="Q6" s="9">
        <f t="shared" si="1"/>
        <v>-433</v>
      </c>
      <c r="R6" s="10">
        <f t="shared" si="2"/>
        <v>-3.7658723256218475E-2</v>
      </c>
    </row>
    <row r="7" spans="1:18">
      <c r="A7" s="8" t="s">
        <v>31</v>
      </c>
      <c r="B7" s="9">
        <v>181656</v>
      </c>
      <c r="C7" s="9">
        <v>181100</v>
      </c>
      <c r="D7" s="9">
        <v>180419</v>
      </c>
      <c r="E7" s="9">
        <v>179913</v>
      </c>
      <c r="F7" s="9">
        <v>179589</v>
      </c>
      <c r="G7" s="9">
        <v>178720</v>
      </c>
      <c r="H7" s="9">
        <v>177697</v>
      </c>
      <c r="I7" s="9">
        <v>176309</v>
      </c>
      <c r="J7" s="9">
        <v>174740</v>
      </c>
      <c r="K7" s="9">
        <v>173972</v>
      </c>
      <c r="L7" s="9">
        <v>172849</v>
      </c>
      <c r="M7" s="9">
        <v>171733</v>
      </c>
      <c r="N7" s="9">
        <v>171082</v>
      </c>
      <c r="P7" s="11" t="str">
        <f t="shared" si="0"/>
        <v>CALIFORNIA</v>
      </c>
      <c r="Q7" s="7">
        <f t="shared" si="1"/>
        <v>-10574</v>
      </c>
      <c r="R7" s="12">
        <f t="shared" si="2"/>
        <v>-5.8208922358744003E-2</v>
      </c>
    </row>
    <row r="8" spans="1:18">
      <c r="A8" s="11" t="s">
        <v>32</v>
      </c>
      <c r="B8" s="7">
        <v>17007</v>
      </c>
      <c r="C8" s="7">
        <v>16983</v>
      </c>
      <c r="D8" s="7">
        <v>16576</v>
      </c>
      <c r="E8" s="7">
        <v>16516</v>
      </c>
      <c r="F8" s="7">
        <v>16452</v>
      </c>
      <c r="G8" s="7">
        <v>16379</v>
      </c>
      <c r="H8" s="7">
        <v>16322</v>
      </c>
      <c r="I8" s="7">
        <v>16177</v>
      </c>
      <c r="J8" s="7">
        <v>16118</v>
      </c>
      <c r="K8" s="7">
        <v>16100</v>
      </c>
      <c r="L8" s="7">
        <v>16068</v>
      </c>
      <c r="M8" s="7">
        <v>16041</v>
      </c>
      <c r="N8" s="7">
        <v>15962</v>
      </c>
      <c r="P8" s="8" t="str">
        <f t="shared" si="0"/>
        <v>COLORADO</v>
      </c>
      <c r="Q8" s="9">
        <f t="shared" si="1"/>
        <v>-1045</v>
      </c>
      <c r="R8" s="10">
        <f t="shared" si="2"/>
        <v>-6.1445287234668078E-2</v>
      </c>
    </row>
    <row r="9" spans="1:18">
      <c r="A9" s="8" t="s">
        <v>33</v>
      </c>
      <c r="B9" s="9">
        <v>31835</v>
      </c>
      <c r="C9" s="9">
        <v>31810</v>
      </c>
      <c r="D9" s="9">
        <v>31808</v>
      </c>
      <c r="E9" s="9">
        <v>31763</v>
      </c>
      <c r="F9" s="9">
        <v>31755</v>
      </c>
      <c r="G9" s="9">
        <v>31676</v>
      </c>
      <c r="H9" s="9">
        <v>31581</v>
      </c>
      <c r="I9" s="9">
        <v>31478</v>
      </c>
      <c r="J9" s="9">
        <v>31401</v>
      </c>
      <c r="K9" s="9">
        <v>31372</v>
      </c>
      <c r="L9" s="9">
        <v>31322</v>
      </c>
      <c r="M9" s="9">
        <v>31254</v>
      </c>
      <c r="N9" s="9">
        <v>31163</v>
      </c>
      <c r="P9" s="11" t="str">
        <f t="shared" si="0"/>
        <v>CONNECTICUT</v>
      </c>
      <c r="Q9" s="7">
        <f t="shared" si="1"/>
        <v>-672</v>
      </c>
      <c r="R9" s="12">
        <f t="shared" si="2"/>
        <v>-2.1108842468980683E-2</v>
      </c>
    </row>
    <row r="10" spans="1:18">
      <c r="A10" s="11" t="s">
        <v>34</v>
      </c>
      <c r="B10" s="7">
        <v>25816</v>
      </c>
      <c r="C10" s="7">
        <v>25838</v>
      </c>
      <c r="D10" s="7">
        <v>25803</v>
      </c>
      <c r="E10" s="7">
        <v>25775</v>
      </c>
      <c r="F10" s="7">
        <v>25794</v>
      </c>
      <c r="G10" s="7">
        <v>25768</v>
      </c>
      <c r="H10" s="7">
        <v>25652</v>
      </c>
      <c r="I10" s="7">
        <v>25547</v>
      </c>
      <c r="J10" s="7">
        <v>25509</v>
      </c>
      <c r="K10" s="7">
        <v>25466</v>
      </c>
      <c r="L10" s="7">
        <v>25411</v>
      </c>
      <c r="M10" s="7">
        <v>25363</v>
      </c>
      <c r="N10" s="7">
        <v>25305</v>
      </c>
      <c r="P10" s="8" t="str">
        <f t="shared" si="0"/>
        <v>DELAWARE</v>
      </c>
      <c r="Q10" s="9">
        <f t="shared" si="1"/>
        <v>-511</v>
      </c>
      <c r="R10" s="10">
        <f t="shared" si="2"/>
        <v>-1.9793926247288502E-2</v>
      </c>
    </row>
    <row r="11" spans="1:18">
      <c r="A11" s="8" t="s">
        <v>35</v>
      </c>
      <c r="B11" s="9">
        <v>2320</v>
      </c>
      <c r="C11" s="9">
        <v>2319</v>
      </c>
      <c r="D11" s="9">
        <v>2325</v>
      </c>
      <c r="E11" s="9">
        <v>2316</v>
      </c>
      <c r="F11" s="9">
        <v>2326</v>
      </c>
      <c r="G11" s="9">
        <v>2319</v>
      </c>
      <c r="H11" s="9">
        <v>2301</v>
      </c>
      <c r="I11" s="9">
        <v>2279</v>
      </c>
      <c r="J11" s="9">
        <v>2267</v>
      </c>
      <c r="K11" s="9">
        <v>2259</v>
      </c>
      <c r="L11" s="9">
        <v>2249</v>
      </c>
      <c r="M11" s="9">
        <v>2155</v>
      </c>
      <c r="N11" s="9">
        <v>2153</v>
      </c>
      <c r="P11" s="11" t="str">
        <f t="shared" si="0"/>
        <v>DISTRICT OF COLUMBIA</v>
      </c>
      <c r="Q11" s="7">
        <f t="shared" si="1"/>
        <v>-167</v>
      </c>
      <c r="R11" s="12">
        <f t="shared" si="2"/>
        <v>-7.198275862068966E-2</v>
      </c>
    </row>
    <row r="12" spans="1:18">
      <c r="A12" s="11" t="s">
        <v>36</v>
      </c>
      <c r="B12" s="7">
        <v>1798417</v>
      </c>
      <c r="C12" s="7">
        <v>1798926</v>
      </c>
      <c r="D12" s="7">
        <v>1800738</v>
      </c>
      <c r="E12" s="7">
        <v>1800987</v>
      </c>
      <c r="F12" s="7">
        <v>1801450</v>
      </c>
      <c r="G12" s="7">
        <v>1799139</v>
      </c>
      <c r="H12" s="7">
        <v>1793826</v>
      </c>
      <c r="I12" s="7">
        <v>1783252</v>
      </c>
      <c r="J12" s="7">
        <v>1779784</v>
      </c>
      <c r="K12" s="7">
        <v>1778103</v>
      </c>
      <c r="L12" s="7">
        <v>1776129</v>
      </c>
      <c r="M12" s="7">
        <v>1774171</v>
      </c>
      <c r="N12" s="7">
        <v>1767045</v>
      </c>
      <c r="P12" s="8" t="str">
        <f t="shared" si="0"/>
        <v>FLORIDA</v>
      </c>
      <c r="Q12" s="9">
        <f t="shared" si="1"/>
        <v>-31372</v>
      </c>
      <c r="R12" s="10">
        <f t="shared" si="2"/>
        <v>-1.7444230120155672E-2</v>
      </c>
    </row>
    <row r="13" spans="1:18">
      <c r="A13" s="8" t="s">
        <v>37</v>
      </c>
      <c r="B13" s="9">
        <v>73008</v>
      </c>
      <c r="C13" s="9">
        <v>72844</v>
      </c>
      <c r="D13" s="9">
        <v>72771</v>
      </c>
      <c r="E13" s="9">
        <v>72390</v>
      </c>
      <c r="F13" s="9">
        <v>72351</v>
      </c>
      <c r="G13" s="9">
        <v>72407</v>
      </c>
      <c r="H13" s="9">
        <v>71969</v>
      </c>
      <c r="I13" s="9">
        <v>71499</v>
      </c>
      <c r="J13" s="9">
        <v>71195</v>
      </c>
      <c r="K13" s="9">
        <v>71008</v>
      </c>
      <c r="L13" s="9">
        <v>70945</v>
      </c>
      <c r="M13" s="9">
        <v>70749</v>
      </c>
      <c r="N13" s="9">
        <v>70373</v>
      </c>
      <c r="P13" s="11" t="str">
        <f t="shared" si="0"/>
        <v>GEORGIA</v>
      </c>
      <c r="Q13" s="7">
        <f t="shared" si="1"/>
        <v>-2635</v>
      </c>
      <c r="R13" s="12">
        <f t="shared" si="2"/>
        <v>-3.6091935130396671E-2</v>
      </c>
    </row>
    <row r="14" spans="1:18">
      <c r="A14" s="11" t="s">
        <v>38</v>
      </c>
      <c r="B14" s="7">
        <v>168</v>
      </c>
      <c r="C14" s="7">
        <v>169</v>
      </c>
      <c r="D14" s="7">
        <v>176</v>
      </c>
      <c r="E14" s="7">
        <v>176</v>
      </c>
      <c r="F14" s="7">
        <v>175</v>
      </c>
      <c r="G14" s="7">
        <v>172</v>
      </c>
      <c r="H14" s="7">
        <v>172</v>
      </c>
      <c r="I14" s="7">
        <v>170</v>
      </c>
      <c r="J14" s="7">
        <v>171</v>
      </c>
      <c r="K14" s="7">
        <v>173</v>
      </c>
      <c r="L14" s="7">
        <v>173</v>
      </c>
      <c r="M14" s="7">
        <v>169</v>
      </c>
      <c r="N14" s="7">
        <v>169</v>
      </c>
      <c r="P14" s="8" t="str">
        <f t="shared" si="0"/>
        <v>GUAM</v>
      </c>
      <c r="Q14" s="9">
        <f t="shared" si="1"/>
        <v>1</v>
      </c>
      <c r="R14" s="10">
        <f t="shared" si="2"/>
        <v>5.9523809523809521E-3</v>
      </c>
    </row>
    <row r="15" spans="1:18">
      <c r="A15" s="8" t="s">
        <v>39</v>
      </c>
      <c r="B15" s="9">
        <v>60853</v>
      </c>
      <c r="C15" s="9">
        <v>60788</v>
      </c>
      <c r="D15" s="9">
        <v>60744</v>
      </c>
      <c r="E15" s="9">
        <v>60699</v>
      </c>
      <c r="F15" s="9">
        <v>60533</v>
      </c>
      <c r="G15" s="9">
        <v>61202</v>
      </c>
      <c r="H15" s="9">
        <v>61172</v>
      </c>
      <c r="I15" s="9">
        <v>61118</v>
      </c>
      <c r="J15" s="9">
        <v>61092</v>
      </c>
      <c r="K15" s="9">
        <v>60980</v>
      </c>
      <c r="L15" s="9">
        <v>60959</v>
      </c>
      <c r="M15" s="9">
        <v>61010</v>
      </c>
      <c r="N15" s="9">
        <v>61602</v>
      </c>
      <c r="P15" s="11" t="str">
        <f t="shared" si="0"/>
        <v>HAWAII</v>
      </c>
      <c r="Q15" s="7">
        <f t="shared" si="1"/>
        <v>749</v>
      </c>
      <c r="R15" s="12">
        <f t="shared" si="2"/>
        <v>1.2308349629434868E-2</v>
      </c>
    </row>
    <row r="16" spans="1:18">
      <c r="A16" s="11" t="s">
        <v>40</v>
      </c>
      <c r="B16" s="7">
        <v>5156</v>
      </c>
      <c r="C16" s="7">
        <v>5147</v>
      </c>
      <c r="D16" s="7">
        <v>5128</v>
      </c>
      <c r="E16" s="7">
        <v>5128</v>
      </c>
      <c r="F16" s="7">
        <v>5139</v>
      </c>
      <c r="G16" s="7">
        <v>5133</v>
      </c>
      <c r="H16" s="7">
        <v>5108</v>
      </c>
      <c r="I16" s="7">
        <v>5060</v>
      </c>
      <c r="J16" s="7">
        <v>5043</v>
      </c>
      <c r="K16" s="7">
        <v>5030</v>
      </c>
      <c r="L16" s="7">
        <v>4989</v>
      </c>
      <c r="M16" s="7">
        <v>4887</v>
      </c>
      <c r="N16" s="7">
        <v>4845</v>
      </c>
      <c r="P16" s="8" t="str">
        <f t="shared" si="0"/>
        <v>IDAHO</v>
      </c>
      <c r="Q16" s="9">
        <f t="shared" si="1"/>
        <v>-311</v>
      </c>
      <c r="R16" s="10">
        <f t="shared" si="2"/>
        <v>-6.031807602792863E-2</v>
      </c>
    </row>
    <row r="17" spans="1:18">
      <c r="A17" s="8" t="s">
        <v>41</v>
      </c>
      <c r="B17" s="9">
        <v>31572</v>
      </c>
      <c r="C17" s="9">
        <v>31501</v>
      </c>
      <c r="D17" s="9">
        <v>31781</v>
      </c>
      <c r="E17" s="9">
        <v>31718</v>
      </c>
      <c r="F17" s="9">
        <v>31640</v>
      </c>
      <c r="G17" s="9">
        <v>31568</v>
      </c>
      <c r="H17" s="9">
        <v>31432</v>
      </c>
      <c r="I17" s="9">
        <v>31297</v>
      </c>
      <c r="J17" s="9">
        <v>30998</v>
      </c>
      <c r="K17" s="9">
        <v>30881</v>
      </c>
      <c r="L17" s="9">
        <v>30818</v>
      </c>
      <c r="M17" s="9">
        <v>30735</v>
      </c>
      <c r="N17" s="9">
        <v>30516</v>
      </c>
      <c r="P17" s="11" t="str">
        <f t="shared" si="0"/>
        <v>ILLINOIS</v>
      </c>
      <c r="Q17" s="7">
        <f t="shared" si="1"/>
        <v>-1056</v>
      </c>
      <c r="R17" s="12">
        <f t="shared" si="2"/>
        <v>-3.3447358418852151E-2</v>
      </c>
    </row>
    <row r="18" spans="1:18">
      <c r="A18" s="11" t="s">
        <v>42</v>
      </c>
      <c r="B18" s="7">
        <v>15749</v>
      </c>
      <c r="C18" s="7">
        <v>15731</v>
      </c>
      <c r="D18" s="7">
        <v>15689</v>
      </c>
      <c r="E18" s="7">
        <v>15641</v>
      </c>
      <c r="F18" s="7">
        <v>15661</v>
      </c>
      <c r="G18" s="7">
        <v>15661</v>
      </c>
      <c r="H18" s="7">
        <v>15570</v>
      </c>
      <c r="I18" s="7">
        <v>15487</v>
      </c>
      <c r="J18" s="7">
        <v>15425</v>
      </c>
      <c r="K18" s="7">
        <v>15396</v>
      </c>
      <c r="L18" s="7">
        <v>15365</v>
      </c>
      <c r="M18" s="7">
        <v>15332</v>
      </c>
      <c r="N18" s="7">
        <v>15245</v>
      </c>
      <c r="P18" s="8" t="str">
        <f t="shared" si="0"/>
        <v>INDIANA</v>
      </c>
      <c r="Q18" s="9">
        <f t="shared" si="1"/>
        <v>-504</v>
      </c>
      <c r="R18" s="10">
        <f t="shared" si="2"/>
        <v>-3.2002031875039687E-2</v>
      </c>
    </row>
    <row r="19" spans="1:18">
      <c r="A19" s="8" t="s">
        <v>43</v>
      </c>
      <c r="B19" s="9">
        <v>9710</v>
      </c>
      <c r="C19" s="9">
        <v>9663</v>
      </c>
      <c r="D19" s="9">
        <v>9658</v>
      </c>
      <c r="E19" s="9">
        <v>9582</v>
      </c>
      <c r="F19" s="9">
        <v>9562</v>
      </c>
      <c r="G19" s="9">
        <v>9546</v>
      </c>
      <c r="H19" s="9">
        <v>9500</v>
      </c>
      <c r="I19" s="9">
        <v>9449</v>
      </c>
      <c r="J19" s="9">
        <v>9386</v>
      </c>
      <c r="K19" s="9">
        <v>9339</v>
      </c>
      <c r="L19" s="9">
        <v>9323</v>
      </c>
      <c r="M19" s="9">
        <v>9279</v>
      </c>
      <c r="N19" s="9">
        <v>9224</v>
      </c>
      <c r="P19" s="11" t="str">
        <f t="shared" si="0"/>
        <v>IOWA</v>
      </c>
      <c r="Q19" s="7">
        <f t="shared" si="1"/>
        <v>-486</v>
      </c>
      <c r="R19" s="12">
        <f t="shared" si="2"/>
        <v>-5.0051493305870234E-2</v>
      </c>
    </row>
    <row r="20" spans="1:18">
      <c r="A20" s="11" t="s">
        <v>44</v>
      </c>
      <c r="B20" s="7">
        <v>6993</v>
      </c>
      <c r="C20" s="7">
        <v>6979</v>
      </c>
      <c r="D20" s="7">
        <v>6919</v>
      </c>
      <c r="E20" s="7">
        <v>6887</v>
      </c>
      <c r="F20" s="7">
        <v>6880</v>
      </c>
      <c r="G20" s="7">
        <v>6844</v>
      </c>
      <c r="H20" s="7">
        <v>6806</v>
      </c>
      <c r="I20" s="7">
        <v>6774</v>
      </c>
      <c r="J20" s="7">
        <v>6741</v>
      </c>
      <c r="K20" s="7">
        <v>6700</v>
      </c>
      <c r="L20" s="7">
        <v>6684</v>
      </c>
      <c r="M20" s="7">
        <v>6654</v>
      </c>
      <c r="N20" s="7">
        <v>6598</v>
      </c>
      <c r="P20" s="8" t="str">
        <f t="shared" si="0"/>
        <v>KANSAS</v>
      </c>
      <c r="Q20" s="9">
        <f t="shared" si="1"/>
        <v>-395</v>
      </c>
      <c r="R20" s="10">
        <f t="shared" si="2"/>
        <v>-5.6485056485056487E-2</v>
      </c>
    </row>
    <row r="21" spans="1:18">
      <c r="A21" s="8" t="s">
        <v>45</v>
      </c>
      <c r="B21" s="9">
        <v>17779</v>
      </c>
      <c r="C21" s="9">
        <v>17826</v>
      </c>
      <c r="D21" s="9">
        <v>18185</v>
      </c>
      <c r="E21" s="9">
        <v>18325</v>
      </c>
      <c r="F21" s="9">
        <v>18321</v>
      </c>
      <c r="G21" s="9">
        <v>17567</v>
      </c>
      <c r="H21" s="9">
        <v>17500</v>
      </c>
      <c r="I21" s="9">
        <v>17379</v>
      </c>
      <c r="J21" s="9">
        <v>17338</v>
      </c>
      <c r="K21" s="9">
        <v>17339</v>
      </c>
      <c r="L21" s="9">
        <v>17282</v>
      </c>
      <c r="M21" s="9">
        <v>17212</v>
      </c>
      <c r="N21" s="9">
        <v>17098</v>
      </c>
      <c r="P21" s="11" t="str">
        <f t="shared" si="0"/>
        <v>KENTUCKY</v>
      </c>
      <c r="Q21" s="7">
        <f t="shared" si="1"/>
        <v>-681</v>
      </c>
      <c r="R21" s="12">
        <f t="shared" si="2"/>
        <v>-3.8303616626356937E-2</v>
      </c>
    </row>
    <row r="22" spans="1:18">
      <c r="A22" s="11" t="s">
        <v>46</v>
      </c>
      <c r="B22" s="7">
        <v>429259</v>
      </c>
      <c r="C22" s="7">
        <v>427495</v>
      </c>
      <c r="D22" s="7">
        <v>425090</v>
      </c>
      <c r="E22" s="7">
        <v>422634</v>
      </c>
      <c r="F22" s="7">
        <v>420925</v>
      </c>
      <c r="G22" s="7">
        <v>418207</v>
      </c>
      <c r="H22" s="7">
        <v>415998</v>
      </c>
      <c r="I22" s="7">
        <v>414345</v>
      </c>
      <c r="J22" s="7">
        <v>413352</v>
      </c>
      <c r="K22" s="7">
        <v>412370</v>
      </c>
      <c r="L22" s="7">
        <v>411183</v>
      </c>
      <c r="M22" s="7">
        <v>409910</v>
      </c>
      <c r="N22" s="7">
        <v>406717</v>
      </c>
      <c r="P22" s="8" t="str">
        <f t="shared" si="0"/>
        <v>LOUISIANA</v>
      </c>
      <c r="Q22" s="9">
        <f t="shared" si="1"/>
        <v>-22542</v>
      </c>
      <c r="R22" s="10">
        <f t="shared" si="2"/>
        <v>-5.2513750439711224E-2</v>
      </c>
    </row>
    <row r="23" spans="1:18">
      <c r="A23" s="8" t="s">
        <v>47</v>
      </c>
      <c r="B23" s="9">
        <v>8699</v>
      </c>
      <c r="C23" s="9">
        <v>8685</v>
      </c>
      <c r="D23" s="9">
        <v>8678</v>
      </c>
      <c r="E23" s="9">
        <v>8644</v>
      </c>
      <c r="F23" s="9">
        <v>8651</v>
      </c>
      <c r="G23" s="9">
        <v>8646</v>
      </c>
      <c r="H23" s="9">
        <v>8557</v>
      </c>
      <c r="I23" s="9">
        <v>8513</v>
      </c>
      <c r="J23" s="9">
        <v>8505</v>
      </c>
      <c r="K23" s="9">
        <v>8484</v>
      </c>
      <c r="L23" s="9">
        <v>8461</v>
      </c>
      <c r="M23" s="9">
        <v>8445</v>
      </c>
      <c r="N23" s="9">
        <v>8429</v>
      </c>
      <c r="P23" s="11" t="str">
        <f t="shared" si="0"/>
        <v>MAINE</v>
      </c>
      <c r="Q23" s="7">
        <f t="shared" si="1"/>
        <v>-270</v>
      </c>
      <c r="R23" s="12">
        <f t="shared" si="2"/>
        <v>-3.1038050350615014E-2</v>
      </c>
    </row>
    <row r="24" spans="1:18">
      <c r="A24" s="11" t="s">
        <v>48</v>
      </c>
      <c r="B24" s="7">
        <v>63015</v>
      </c>
      <c r="C24" s="7">
        <v>62952</v>
      </c>
      <c r="D24" s="7">
        <v>62905</v>
      </c>
      <c r="E24" s="7">
        <v>62896</v>
      </c>
      <c r="F24" s="7">
        <v>62918</v>
      </c>
      <c r="G24" s="7">
        <v>62839</v>
      </c>
      <c r="H24" s="7">
        <v>62645</v>
      </c>
      <c r="I24" s="7">
        <v>62368</v>
      </c>
      <c r="J24" s="7">
        <v>62253</v>
      </c>
      <c r="K24" s="7">
        <v>62072</v>
      </c>
      <c r="L24" s="7">
        <v>61971</v>
      </c>
      <c r="M24" s="7">
        <v>61908</v>
      </c>
      <c r="N24" s="7">
        <v>61829</v>
      </c>
      <c r="P24" s="8" t="str">
        <f t="shared" si="0"/>
        <v>MARYLAND</v>
      </c>
      <c r="Q24" s="9">
        <f t="shared" si="1"/>
        <v>-1186</v>
      </c>
      <c r="R24" s="10">
        <f t="shared" si="2"/>
        <v>-1.8820915655002778E-2</v>
      </c>
    </row>
    <row r="25" spans="1:18">
      <c r="A25" s="8" t="s">
        <v>49</v>
      </c>
      <c r="B25" s="9">
        <v>57264</v>
      </c>
      <c r="C25" s="9">
        <v>57204</v>
      </c>
      <c r="D25" s="9">
        <v>57194</v>
      </c>
      <c r="E25" s="9">
        <v>57153</v>
      </c>
      <c r="F25" s="9">
        <v>57808</v>
      </c>
      <c r="G25" s="9">
        <v>58217</v>
      </c>
      <c r="H25" s="9">
        <v>58104</v>
      </c>
      <c r="I25" s="9">
        <v>57914</v>
      </c>
      <c r="J25" s="9">
        <v>57813</v>
      </c>
      <c r="K25" s="9">
        <v>57708</v>
      </c>
      <c r="L25" s="9">
        <v>57679</v>
      </c>
      <c r="M25" s="9">
        <v>57584</v>
      </c>
      <c r="N25" s="9">
        <v>57472</v>
      </c>
      <c r="P25" s="11" t="str">
        <f t="shared" si="0"/>
        <v>MASSACHUSETTS</v>
      </c>
      <c r="Q25" s="7">
        <f t="shared" si="1"/>
        <v>208</v>
      </c>
      <c r="R25" s="12">
        <f t="shared" si="2"/>
        <v>3.6322995250069852E-3</v>
      </c>
    </row>
    <row r="26" spans="1:18">
      <c r="A26" s="11" t="s">
        <v>50</v>
      </c>
      <c r="B26" s="7">
        <v>19489</v>
      </c>
      <c r="C26" s="7">
        <v>19470</v>
      </c>
      <c r="D26" s="7">
        <v>19426</v>
      </c>
      <c r="E26" s="7">
        <v>19483</v>
      </c>
      <c r="F26" s="7">
        <v>19443</v>
      </c>
      <c r="G26" s="7">
        <v>19386</v>
      </c>
      <c r="H26" s="7">
        <v>19311</v>
      </c>
      <c r="I26" s="7">
        <v>19247</v>
      </c>
      <c r="J26" s="7">
        <v>19169</v>
      </c>
      <c r="K26" s="7">
        <v>19105</v>
      </c>
      <c r="L26" s="7">
        <v>19079</v>
      </c>
      <c r="M26" s="7">
        <v>19048</v>
      </c>
      <c r="N26" s="7">
        <v>19025</v>
      </c>
      <c r="P26" s="8" t="str">
        <f t="shared" si="0"/>
        <v>MICHIGAN</v>
      </c>
      <c r="Q26" s="9">
        <f t="shared" si="1"/>
        <v>-464</v>
      </c>
      <c r="R26" s="10">
        <f t="shared" si="2"/>
        <v>-2.3808302119144132E-2</v>
      </c>
    </row>
    <row r="27" spans="1:18">
      <c r="A27" s="8" t="s">
        <v>51</v>
      </c>
      <c r="B27" s="9">
        <v>6700</v>
      </c>
      <c r="C27" s="9">
        <v>6715</v>
      </c>
      <c r="D27" s="9">
        <v>6724</v>
      </c>
      <c r="E27" s="9">
        <v>6697</v>
      </c>
      <c r="F27" s="9">
        <v>6665</v>
      </c>
      <c r="G27" s="9">
        <v>6618</v>
      </c>
      <c r="H27" s="9">
        <v>6590</v>
      </c>
      <c r="I27" s="9">
        <v>6547</v>
      </c>
      <c r="J27" s="9">
        <v>6528</v>
      </c>
      <c r="K27" s="9">
        <v>6524</v>
      </c>
      <c r="L27" s="9">
        <v>6499</v>
      </c>
      <c r="M27" s="9">
        <v>6442</v>
      </c>
      <c r="N27" s="9">
        <v>6338</v>
      </c>
      <c r="P27" s="11" t="str">
        <f t="shared" si="0"/>
        <v>MINNESOTA</v>
      </c>
      <c r="Q27" s="7">
        <f t="shared" si="1"/>
        <v>-362</v>
      </c>
      <c r="R27" s="12">
        <f t="shared" si="2"/>
        <v>-5.4029850746268655E-2</v>
      </c>
    </row>
    <row r="28" spans="1:18">
      <c r="A28" s="11" t="s">
        <v>52</v>
      </c>
      <c r="B28" s="7">
        <v>51991</v>
      </c>
      <c r="C28" s="7">
        <v>51826</v>
      </c>
      <c r="D28" s="7">
        <v>51517</v>
      </c>
      <c r="E28" s="7">
        <v>51240</v>
      </c>
      <c r="F28" s="7">
        <v>50934</v>
      </c>
      <c r="G28" s="7">
        <v>50657</v>
      </c>
      <c r="H28" s="7">
        <v>50356</v>
      </c>
      <c r="I28" s="7">
        <v>50075</v>
      </c>
      <c r="J28" s="7">
        <v>49885</v>
      </c>
      <c r="K28" s="7">
        <v>49700</v>
      </c>
      <c r="L28" s="7">
        <v>49445</v>
      </c>
      <c r="M28" s="7">
        <v>49224</v>
      </c>
      <c r="N28" s="7">
        <v>48869</v>
      </c>
      <c r="P28" s="8" t="str">
        <f t="shared" si="0"/>
        <v>MISSISSIPPI</v>
      </c>
      <c r="Q28" s="9">
        <f t="shared" si="1"/>
        <v>-3122</v>
      </c>
      <c r="R28" s="10">
        <f t="shared" si="2"/>
        <v>-6.0048854609451634E-2</v>
      </c>
    </row>
    <row r="29" spans="1:18">
      <c r="A29" s="8" t="s">
        <v>53</v>
      </c>
      <c r="B29" s="9">
        <v>15362</v>
      </c>
      <c r="C29" s="9">
        <v>15332</v>
      </c>
      <c r="D29" s="9">
        <v>15287</v>
      </c>
      <c r="E29" s="9">
        <v>15236</v>
      </c>
      <c r="F29" s="9">
        <v>15197</v>
      </c>
      <c r="G29" s="9">
        <v>15143</v>
      </c>
      <c r="H29" s="9">
        <v>14933</v>
      </c>
      <c r="I29" s="9">
        <v>14862</v>
      </c>
      <c r="J29" s="9">
        <v>14821</v>
      </c>
      <c r="K29" s="9">
        <v>14753</v>
      </c>
      <c r="L29" s="9">
        <v>14712</v>
      </c>
      <c r="M29" s="9">
        <v>14659</v>
      </c>
      <c r="N29" s="9">
        <v>14523</v>
      </c>
      <c r="P29" s="11" t="str">
        <f t="shared" si="0"/>
        <v>MISSOURI</v>
      </c>
      <c r="Q29" s="7">
        <f t="shared" si="1"/>
        <v>-839</v>
      </c>
      <c r="R29" s="12">
        <f t="shared" si="2"/>
        <v>-5.4615284468168206E-2</v>
      </c>
    </row>
    <row r="30" spans="1:18">
      <c r="A30" s="11" t="s">
        <v>54</v>
      </c>
      <c r="B30" s="7">
        <v>3919</v>
      </c>
      <c r="C30" s="7">
        <v>3902</v>
      </c>
      <c r="D30" s="7">
        <v>3892</v>
      </c>
      <c r="E30" s="7">
        <v>3901</v>
      </c>
      <c r="F30" s="7">
        <v>3870</v>
      </c>
      <c r="G30" s="7">
        <v>3865</v>
      </c>
      <c r="H30" s="7">
        <v>3852</v>
      </c>
      <c r="I30" s="7">
        <v>3840</v>
      </c>
      <c r="J30" s="7">
        <v>3816</v>
      </c>
      <c r="K30" s="7">
        <v>3818</v>
      </c>
      <c r="L30" s="7">
        <v>3811</v>
      </c>
      <c r="M30" s="7">
        <v>3781</v>
      </c>
      <c r="N30" s="7">
        <v>3718</v>
      </c>
      <c r="P30" s="8" t="str">
        <f t="shared" si="0"/>
        <v>MONTANA</v>
      </c>
      <c r="Q30" s="9">
        <f t="shared" si="1"/>
        <v>-201</v>
      </c>
      <c r="R30" s="10">
        <f t="shared" si="2"/>
        <v>-5.128859402908905E-2</v>
      </c>
    </row>
    <row r="31" spans="1:18">
      <c r="A31" s="8" t="s">
        <v>55</v>
      </c>
      <c r="B31" s="9">
        <v>2</v>
      </c>
      <c r="C31" s="9">
        <v>2</v>
      </c>
      <c r="D31" s="9">
        <v>2</v>
      </c>
      <c r="E31" s="9">
        <v>2</v>
      </c>
      <c r="F31" s="9">
        <v>3</v>
      </c>
      <c r="G31" s="9">
        <v>3</v>
      </c>
      <c r="H31" s="9">
        <v>3</v>
      </c>
      <c r="I31" s="9">
        <v>3</v>
      </c>
      <c r="J31" s="9">
        <v>3</v>
      </c>
      <c r="K31" s="9">
        <v>3</v>
      </c>
      <c r="L31" s="9">
        <v>3</v>
      </c>
      <c r="M31" s="9">
        <v>3</v>
      </c>
      <c r="N31" s="9">
        <v>3</v>
      </c>
      <c r="P31" s="11" t="str">
        <f t="shared" si="0"/>
        <v>N. MARIANA ISLAND</v>
      </c>
      <c r="Q31" s="7">
        <f t="shared" si="1"/>
        <v>1</v>
      </c>
      <c r="R31" s="12">
        <f t="shared" si="2"/>
        <v>0.5</v>
      </c>
    </row>
    <row r="32" spans="1:18">
      <c r="A32" s="11" t="s">
        <v>56</v>
      </c>
      <c r="B32" s="7">
        <v>7480</v>
      </c>
      <c r="C32" s="7">
        <v>7511</v>
      </c>
      <c r="D32" s="7">
        <v>7520</v>
      </c>
      <c r="E32" s="7">
        <v>7487</v>
      </c>
      <c r="F32" s="7">
        <v>7472</v>
      </c>
      <c r="G32" s="7">
        <v>7472</v>
      </c>
      <c r="H32" s="7">
        <v>7407</v>
      </c>
      <c r="I32" s="7">
        <v>7381</v>
      </c>
      <c r="J32" s="7">
        <v>7365</v>
      </c>
      <c r="K32" s="7">
        <v>7337</v>
      </c>
      <c r="L32" s="7">
        <v>7333</v>
      </c>
      <c r="M32" s="7">
        <v>7326</v>
      </c>
      <c r="N32" s="7">
        <v>7315</v>
      </c>
      <c r="P32" s="8" t="str">
        <f t="shared" si="0"/>
        <v>NEBRASKA</v>
      </c>
      <c r="Q32" s="9">
        <f t="shared" si="1"/>
        <v>-165</v>
      </c>
      <c r="R32" s="10">
        <f t="shared" si="2"/>
        <v>-2.2058823529411766E-2</v>
      </c>
    </row>
    <row r="33" spans="1:18">
      <c r="A33" s="8" t="s">
        <v>57</v>
      </c>
      <c r="B33" s="9">
        <v>9320</v>
      </c>
      <c r="C33" s="9">
        <v>9299</v>
      </c>
      <c r="D33" s="9">
        <v>9311</v>
      </c>
      <c r="E33" s="9">
        <v>9285</v>
      </c>
      <c r="F33" s="9">
        <v>9268</v>
      </c>
      <c r="G33" s="9">
        <v>9233</v>
      </c>
      <c r="H33" s="9">
        <v>9189</v>
      </c>
      <c r="I33" s="9">
        <v>9135</v>
      </c>
      <c r="J33" s="9">
        <v>9122</v>
      </c>
      <c r="K33" s="9">
        <v>9120</v>
      </c>
      <c r="L33" s="9">
        <v>9090</v>
      </c>
      <c r="M33" s="9">
        <v>9040</v>
      </c>
      <c r="N33" s="9">
        <v>9000</v>
      </c>
      <c r="P33" s="11" t="str">
        <f t="shared" si="0"/>
        <v>NEVADA</v>
      </c>
      <c r="Q33" s="7">
        <f t="shared" si="1"/>
        <v>-320</v>
      </c>
      <c r="R33" s="12">
        <f t="shared" si="2"/>
        <v>-3.4334763948497854E-2</v>
      </c>
    </row>
    <row r="34" spans="1:18">
      <c r="A34" s="11" t="s">
        <v>58</v>
      </c>
      <c r="B34" s="7">
        <v>7614</v>
      </c>
      <c r="C34" s="7">
        <v>7601</v>
      </c>
      <c r="D34" s="7">
        <v>7593</v>
      </c>
      <c r="E34" s="7">
        <v>7577</v>
      </c>
      <c r="F34" s="7">
        <v>7560</v>
      </c>
      <c r="G34" s="7">
        <v>7543</v>
      </c>
      <c r="H34" s="7">
        <v>7525</v>
      </c>
      <c r="I34" s="7">
        <v>7500</v>
      </c>
      <c r="J34" s="7">
        <v>7479</v>
      </c>
      <c r="K34" s="7">
        <v>7469</v>
      </c>
      <c r="L34" s="7">
        <v>7410</v>
      </c>
      <c r="M34" s="7">
        <v>7382</v>
      </c>
      <c r="N34" s="7">
        <v>7393</v>
      </c>
      <c r="P34" s="8" t="str">
        <f t="shared" ref="P34:P57" si="3">A34</f>
        <v>NEW HAMPSHIRE</v>
      </c>
      <c r="Q34" s="9">
        <f t="shared" ref="Q34:Q57" si="4">N34 - B34</f>
        <v>-221</v>
      </c>
      <c r="R34" s="10">
        <f t="shared" ref="R34:R57" si="5">IF(B34, (N34-B34)/B34, 0)</f>
        <v>-2.9025479380089311E-2</v>
      </c>
    </row>
    <row r="35" spans="1:18">
      <c r="A35" s="8" t="s">
        <v>59</v>
      </c>
      <c r="B35" s="9">
        <v>200281</v>
      </c>
      <c r="C35" s="9">
        <v>199920</v>
      </c>
      <c r="D35" s="9">
        <v>199511</v>
      </c>
      <c r="E35" s="9">
        <v>199184</v>
      </c>
      <c r="F35" s="9">
        <v>198888</v>
      </c>
      <c r="G35" s="9">
        <v>198192</v>
      </c>
      <c r="H35" s="9">
        <v>197576</v>
      </c>
      <c r="I35" s="9">
        <v>196982</v>
      </c>
      <c r="J35" s="9">
        <v>196587</v>
      </c>
      <c r="K35" s="9">
        <v>196280</v>
      </c>
      <c r="L35" s="9">
        <v>196095</v>
      </c>
      <c r="M35" s="9">
        <v>195578</v>
      </c>
      <c r="N35" s="9">
        <v>194918</v>
      </c>
      <c r="P35" s="11" t="str">
        <f t="shared" si="3"/>
        <v>NEW JERSEY</v>
      </c>
      <c r="Q35" s="7">
        <f t="shared" si="4"/>
        <v>-5363</v>
      </c>
      <c r="R35" s="12">
        <f t="shared" si="5"/>
        <v>-2.6777377784213182E-2</v>
      </c>
    </row>
    <row r="36" spans="1:18">
      <c r="A36" s="11" t="s">
        <v>60</v>
      </c>
      <c r="B36" s="7">
        <v>13307</v>
      </c>
      <c r="C36" s="7">
        <v>13388</v>
      </c>
      <c r="D36" s="7">
        <v>13399</v>
      </c>
      <c r="E36" s="7">
        <v>13574</v>
      </c>
      <c r="F36" s="7">
        <v>13586</v>
      </c>
      <c r="G36" s="7">
        <v>13590</v>
      </c>
      <c r="H36" s="7">
        <v>13672</v>
      </c>
      <c r="I36" s="7">
        <v>13664</v>
      </c>
      <c r="J36" s="7">
        <v>13630</v>
      </c>
      <c r="K36" s="7">
        <v>13616</v>
      </c>
      <c r="L36" s="7">
        <v>13584</v>
      </c>
      <c r="M36" s="7">
        <v>13554</v>
      </c>
      <c r="N36" s="7">
        <v>13491</v>
      </c>
      <c r="P36" s="8" t="str">
        <f t="shared" si="3"/>
        <v>NEW MEXICO</v>
      </c>
      <c r="Q36" s="9">
        <f t="shared" si="4"/>
        <v>184</v>
      </c>
      <c r="R36" s="10">
        <f t="shared" si="5"/>
        <v>1.3827308935146915E-2</v>
      </c>
    </row>
    <row r="37" spans="1:18">
      <c r="A37" s="8" t="s">
        <v>61</v>
      </c>
      <c r="B37" s="9">
        <v>167636</v>
      </c>
      <c r="C37" s="9">
        <v>167597</v>
      </c>
      <c r="D37" s="9">
        <v>167333</v>
      </c>
      <c r="E37" s="9">
        <v>168441</v>
      </c>
      <c r="F37" s="9">
        <v>168222</v>
      </c>
      <c r="G37" s="9">
        <v>167734</v>
      </c>
      <c r="H37" s="9">
        <v>167101</v>
      </c>
      <c r="I37" s="9">
        <v>166666</v>
      </c>
      <c r="J37" s="9">
        <v>166047</v>
      </c>
      <c r="K37" s="9">
        <v>165619</v>
      </c>
      <c r="L37" s="9">
        <v>165158</v>
      </c>
      <c r="M37" s="9">
        <v>165054</v>
      </c>
      <c r="N37" s="9">
        <v>164132</v>
      </c>
      <c r="P37" s="11" t="str">
        <f t="shared" si="3"/>
        <v>NEW YORK</v>
      </c>
      <c r="Q37" s="7">
        <f t="shared" si="4"/>
        <v>-3504</v>
      </c>
      <c r="R37" s="12">
        <f t="shared" si="5"/>
        <v>-2.0902431458636569E-2</v>
      </c>
    </row>
    <row r="38" spans="1:18">
      <c r="A38" s="11" t="s">
        <v>62</v>
      </c>
      <c r="B38" s="7">
        <v>132568</v>
      </c>
      <c r="C38" s="7">
        <v>132554</v>
      </c>
      <c r="D38" s="7">
        <v>132599</v>
      </c>
      <c r="E38" s="7">
        <v>132633</v>
      </c>
      <c r="F38" s="7">
        <v>133339</v>
      </c>
      <c r="G38" s="7">
        <v>133435</v>
      </c>
      <c r="H38" s="7">
        <v>132944</v>
      </c>
      <c r="I38" s="7">
        <v>132090</v>
      </c>
      <c r="J38" s="7">
        <v>131739</v>
      </c>
      <c r="K38" s="7">
        <v>131492</v>
      </c>
      <c r="L38" s="7">
        <v>131237</v>
      </c>
      <c r="M38" s="7">
        <v>130928</v>
      </c>
      <c r="N38" s="7">
        <v>130393</v>
      </c>
      <c r="P38" s="8" t="str">
        <f t="shared" si="3"/>
        <v>NORTH CAROLINA</v>
      </c>
      <c r="Q38" s="9">
        <f t="shared" si="4"/>
        <v>-2175</v>
      </c>
      <c r="R38" s="10">
        <f t="shared" si="5"/>
        <v>-1.6406674310542515E-2</v>
      </c>
    </row>
    <row r="39" spans="1:18">
      <c r="A39" s="8" t="s">
        <v>63</v>
      </c>
      <c r="B39" s="9">
        <v>5996</v>
      </c>
      <c r="C39" s="9">
        <v>5979</v>
      </c>
      <c r="D39" s="9">
        <v>5959</v>
      </c>
      <c r="E39" s="9">
        <v>5961</v>
      </c>
      <c r="F39" s="9">
        <v>5952</v>
      </c>
      <c r="G39" s="9">
        <v>5911</v>
      </c>
      <c r="H39" s="9">
        <v>5858</v>
      </c>
      <c r="I39" s="9">
        <v>5835</v>
      </c>
      <c r="J39" s="9">
        <v>5829</v>
      </c>
      <c r="K39" s="9">
        <v>5823</v>
      </c>
      <c r="L39" s="9">
        <v>5801</v>
      </c>
      <c r="M39" s="9">
        <v>5742</v>
      </c>
      <c r="N39" s="9">
        <v>5686</v>
      </c>
      <c r="P39" s="11" t="str">
        <f t="shared" si="3"/>
        <v>NORTH DAKOTA</v>
      </c>
      <c r="Q39" s="7">
        <f t="shared" si="4"/>
        <v>-310</v>
      </c>
      <c r="R39" s="12">
        <f t="shared" si="5"/>
        <v>-5.1701134089392926E-2</v>
      </c>
    </row>
    <row r="40" spans="1:18">
      <c r="A40" s="11" t="s">
        <v>64</v>
      </c>
      <c r="B40" s="7">
        <v>23041</v>
      </c>
      <c r="C40" s="7">
        <v>23035</v>
      </c>
      <c r="D40" s="7">
        <v>22979</v>
      </c>
      <c r="E40" s="7">
        <v>22926</v>
      </c>
      <c r="F40" s="7">
        <v>22869</v>
      </c>
      <c r="G40" s="7">
        <v>22836</v>
      </c>
      <c r="H40" s="7">
        <v>22679</v>
      </c>
      <c r="I40" s="7">
        <v>22491</v>
      </c>
      <c r="J40" s="7">
        <v>22373</v>
      </c>
      <c r="K40" s="7">
        <v>22198</v>
      </c>
      <c r="L40" s="7">
        <v>22125</v>
      </c>
      <c r="M40" s="7">
        <v>22064</v>
      </c>
      <c r="N40" s="7">
        <v>21989</v>
      </c>
      <c r="P40" s="8" t="str">
        <f t="shared" si="3"/>
        <v>OHIO</v>
      </c>
      <c r="Q40" s="9">
        <f t="shared" si="4"/>
        <v>-1052</v>
      </c>
      <c r="R40" s="10">
        <f t="shared" si="5"/>
        <v>-4.5657740549455317E-2</v>
      </c>
    </row>
    <row r="41" spans="1:18">
      <c r="A41" s="8" t="s">
        <v>65</v>
      </c>
      <c r="B41" s="9">
        <v>8969</v>
      </c>
      <c r="C41" s="9">
        <v>8932</v>
      </c>
      <c r="D41" s="9">
        <v>8912</v>
      </c>
      <c r="E41" s="9">
        <v>8857</v>
      </c>
      <c r="F41" s="9">
        <v>8794</v>
      </c>
      <c r="G41" s="9">
        <v>8758</v>
      </c>
      <c r="H41" s="9">
        <v>8695</v>
      </c>
      <c r="I41" s="9">
        <v>8627</v>
      </c>
      <c r="J41" s="9">
        <v>8599</v>
      </c>
      <c r="K41" s="9">
        <v>8566</v>
      </c>
      <c r="L41" s="9">
        <v>8535</v>
      </c>
      <c r="M41" s="9">
        <v>8486</v>
      </c>
      <c r="N41" s="9">
        <v>8417</v>
      </c>
      <c r="P41" s="11" t="str">
        <f t="shared" si="3"/>
        <v>OKLAHOMA</v>
      </c>
      <c r="Q41" s="7">
        <f t="shared" si="4"/>
        <v>-552</v>
      </c>
      <c r="R41" s="12">
        <f t="shared" si="5"/>
        <v>-6.1545322778459137E-2</v>
      </c>
    </row>
    <row r="42" spans="1:18">
      <c r="A42" s="11" t="s">
        <v>66</v>
      </c>
      <c r="B42" s="7">
        <v>23324</v>
      </c>
      <c r="C42" s="7">
        <v>23332</v>
      </c>
      <c r="D42" s="7">
        <v>23282</v>
      </c>
      <c r="E42" s="7">
        <v>23370</v>
      </c>
      <c r="F42" s="7">
        <v>23300</v>
      </c>
      <c r="G42" s="7">
        <v>23279</v>
      </c>
      <c r="H42" s="7">
        <v>23149</v>
      </c>
      <c r="I42" s="7">
        <v>23032</v>
      </c>
      <c r="J42" s="7">
        <v>22937</v>
      </c>
      <c r="K42" s="7">
        <v>22946</v>
      </c>
      <c r="L42" s="7">
        <v>22902</v>
      </c>
      <c r="M42" s="7">
        <v>22858</v>
      </c>
      <c r="N42" s="7">
        <v>22774</v>
      </c>
      <c r="P42" s="8" t="str">
        <f t="shared" si="3"/>
        <v>OREGON</v>
      </c>
      <c r="Q42" s="9">
        <f t="shared" si="4"/>
        <v>-550</v>
      </c>
      <c r="R42" s="10">
        <f t="shared" si="5"/>
        <v>-2.358086091579489E-2</v>
      </c>
    </row>
    <row r="43" spans="1:18">
      <c r="A43" s="8" t="s">
        <v>67</v>
      </c>
      <c r="B43" s="9">
        <v>43749</v>
      </c>
      <c r="C43" s="9">
        <v>43624</v>
      </c>
      <c r="D43" s="9">
        <v>43578</v>
      </c>
      <c r="E43" s="9">
        <v>43483</v>
      </c>
      <c r="F43" s="9">
        <v>43361</v>
      </c>
      <c r="G43" s="9">
        <v>43185</v>
      </c>
      <c r="H43" s="9">
        <v>42931</v>
      </c>
      <c r="I43" s="9">
        <v>42681</v>
      </c>
      <c r="J43" s="9">
        <v>42550</v>
      </c>
      <c r="K43" s="9">
        <v>42409</v>
      </c>
      <c r="L43" s="9">
        <v>42357</v>
      </c>
      <c r="M43" s="9">
        <v>42268</v>
      </c>
      <c r="N43" s="9">
        <v>42064</v>
      </c>
      <c r="P43" s="11" t="str">
        <f t="shared" si="3"/>
        <v>PENNSYLVANIA</v>
      </c>
      <c r="Q43" s="7">
        <f t="shared" si="4"/>
        <v>-1685</v>
      </c>
      <c r="R43" s="12">
        <f t="shared" si="5"/>
        <v>-3.8515166060938535E-2</v>
      </c>
    </row>
    <row r="44" spans="1:18">
      <c r="A44" s="11" t="s">
        <v>68</v>
      </c>
      <c r="B44" s="7">
        <v>10401</v>
      </c>
      <c r="C44" s="7">
        <v>10462</v>
      </c>
      <c r="D44" s="7">
        <v>10577</v>
      </c>
      <c r="E44" s="7">
        <v>10701</v>
      </c>
      <c r="F44" s="7">
        <v>10922</v>
      </c>
      <c r="G44" s="7">
        <v>11024</v>
      </c>
      <c r="H44" s="7">
        <v>11361</v>
      </c>
      <c r="I44" s="7">
        <v>10735</v>
      </c>
      <c r="J44" s="7">
        <v>10763</v>
      </c>
      <c r="K44" s="7">
        <v>10829</v>
      </c>
      <c r="L44" s="7">
        <v>10845</v>
      </c>
      <c r="M44" s="7">
        <v>10945</v>
      </c>
      <c r="N44" s="7">
        <v>10975</v>
      </c>
      <c r="P44" s="8" t="str">
        <f t="shared" si="3"/>
        <v>PUERTO RICO</v>
      </c>
      <c r="Q44" s="9">
        <f t="shared" si="4"/>
        <v>574</v>
      </c>
      <c r="R44" s="10">
        <f t="shared" si="5"/>
        <v>5.5187001249879818E-2</v>
      </c>
    </row>
    <row r="45" spans="1:18">
      <c r="A45" s="8" t="s">
        <v>69</v>
      </c>
      <c r="B45" s="9">
        <v>11581</v>
      </c>
      <c r="C45" s="9">
        <v>11572</v>
      </c>
      <c r="D45" s="9">
        <v>11592</v>
      </c>
      <c r="E45" s="9">
        <v>11589</v>
      </c>
      <c r="F45" s="9">
        <v>11591</v>
      </c>
      <c r="G45" s="9">
        <v>11571</v>
      </c>
      <c r="H45" s="9">
        <v>11511</v>
      </c>
      <c r="I45" s="9">
        <v>11476</v>
      </c>
      <c r="J45" s="9">
        <v>11485</v>
      </c>
      <c r="K45" s="9">
        <v>11470</v>
      </c>
      <c r="L45" s="9">
        <v>11445</v>
      </c>
      <c r="M45" s="9">
        <v>11476</v>
      </c>
      <c r="N45" s="9">
        <v>11471</v>
      </c>
      <c r="P45" s="11" t="str">
        <f t="shared" si="3"/>
        <v>RHODE ISLAND</v>
      </c>
      <c r="Q45" s="7">
        <f t="shared" si="4"/>
        <v>-110</v>
      </c>
      <c r="R45" s="12">
        <f t="shared" si="5"/>
        <v>-9.4983162075813841E-3</v>
      </c>
    </row>
    <row r="46" spans="1:18">
      <c r="A46" s="11" t="s">
        <v>70</v>
      </c>
      <c r="B46" s="7">
        <v>197327</v>
      </c>
      <c r="C46" s="7">
        <v>197350</v>
      </c>
      <c r="D46" s="7">
        <v>197023</v>
      </c>
      <c r="E46" s="7">
        <v>196586</v>
      </c>
      <c r="F46" s="7">
        <v>195959</v>
      </c>
      <c r="G46" s="7">
        <v>195497</v>
      </c>
      <c r="H46" s="7">
        <v>194669</v>
      </c>
      <c r="I46" s="7">
        <v>193905</v>
      </c>
      <c r="J46" s="7">
        <v>193400</v>
      </c>
      <c r="K46" s="7">
        <v>193064</v>
      </c>
      <c r="L46" s="7">
        <v>192708</v>
      </c>
      <c r="M46" s="7">
        <v>192335</v>
      </c>
      <c r="N46" s="7">
        <v>191504</v>
      </c>
      <c r="P46" s="8" t="str">
        <f t="shared" si="3"/>
        <v>SOUTH CAROLINA</v>
      </c>
      <c r="Q46" s="9">
        <f t="shared" si="4"/>
        <v>-5823</v>
      </c>
      <c r="R46" s="10">
        <f t="shared" si="5"/>
        <v>-2.950939303795223E-2</v>
      </c>
    </row>
    <row r="47" spans="1:18">
      <c r="A47" s="8" t="s">
        <v>71</v>
      </c>
      <c r="B47" s="9">
        <v>2653</v>
      </c>
      <c r="C47" s="9">
        <v>2631</v>
      </c>
      <c r="D47" s="9">
        <v>2635</v>
      </c>
      <c r="E47" s="9">
        <v>2632</v>
      </c>
      <c r="F47" s="9">
        <v>2627</v>
      </c>
      <c r="G47" s="9">
        <v>2604</v>
      </c>
      <c r="H47" s="9">
        <v>2591</v>
      </c>
      <c r="I47" s="9">
        <v>2564</v>
      </c>
      <c r="J47" s="9">
        <v>2552</v>
      </c>
      <c r="K47" s="9">
        <v>2547</v>
      </c>
      <c r="L47" s="9">
        <v>2527</v>
      </c>
      <c r="M47" s="9">
        <v>2504</v>
      </c>
      <c r="N47" s="9">
        <v>2478</v>
      </c>
      <c r="P47" s="11" t="str">
        <f t="shared" si="3"/>
        <v>SOUTH DAKOTA</v>
      </c>
      <c r="Q47" s="7">
        <f t="shared" si="4"/>
        <v>-175</v>
      </c>
      <c r="R47" s="12">
        <f t="shared" si="5"/>
        <v>-6.5963060686015831E-2</v>
      </c>
    </row>
    <row r="48" spans="1:18">
      <c r="A48" s="11" t="s">
        <v>72</v>
      </c>
      <c r="B48" s="7">
        <v>23667</v>
      </c>
      <c r="C48" s="7">
        <v>23803</v>
      </c>
      <c r="D48" s="7">
        <v>23764</v>
      </c>
      <c r="E48" s="7">
        <v>23647</v>
      </c>
      <c r="F48" s="7">
        <v>23612</v>
      </c>
      <c r="G48" s="7">
        <v>23475</v>
      </c>
      <c r="H48" s="7">
        <v>23400</v>
      </c>
      <c r="I48" s="7">
        <v>23206</v>
      </c>
      <c r="J48" s="7">
        <v>23147</v>
      </c>
      <c r="K48" s="7">
        <v>23337</v>
      </c>
      <c r="L48" s="7">
        <v>23280</v>
      </c>
      <c r="M48" s="7">
        <v>23202</v>
      </c>
      <c r="N48" s="7">
        <v>23078</v>
      </c>
      <c r="P48" s="8" t="str">
        <f t="shared" si="3"/>
        <v>TENNESSEE</v>
      </c>
      <c r="Q48" s="9">
        <f t="shared" si="4"/>
        <v>-589</v>
      </c>
      <c r="R48" s="10">
        <f t="shared" si="5"/>
        <v>-2.4886973422909537E-2</v>
      </c>
    </row>
    <row r="49" spans="1:18">
      <c r="A49" s="8" t="s">
        <v>73</v>
      </c>
      <c r="B49" s="9">
        <v>630686</v>
      </c>
      <c r="C49" s="9">
        <v>627125</v>
      </c>
      <c r="D49" s="9">
        <v>618802</v>
      </c>
      <c r="E49" s="9">
        <v>610263</v>
      </c>
      <c r="F49" s="9">
        <v>607411</v>
      </c>
      <c r="G49" s="9">
        <v>604158</v>
      </c>
      <c r="H49" s="9">
        <v>599704</v>
      </c>
      <c r="I49" s="9">
        <v>596340</v>
      </c>
      <c r="J49" s="9">
        <v>594176</v>
      </c>
      <c r="K49" s="9">
        <v>592566</v>
      </c>
      <c r="L49" s="9">
        <v>590666</v>
      </c>
      <c r="M49" s="9">
        <v>588689</v>
      </c>
      <c r="N49" s="9">
        <v>585177</v>
      </c>
      <c r="P49" s="11" t="str">
        <f t="shared" si="3"/>
        <v>TEXAS</v>
      </c>
      <c r="Q49" s="7">
        <f t="shared" si="4"/>
        <v>-45509</v>
      </c>
      <c r="R49" s="12">
        <f t="shared" si="5"/>
        <v>-7.2157935961793984E-2</v>
      </c>
    </row>
    <row r="50" spans="1:18">
      <c r="A50" s="11" t="s">
        <v>74</v>
      </c>
      <c r="B50" s="7">
        <v>4446</v>
      </c>
      <c r="C50" s="7">
        <v>4351</v>
      </c>
      <c r="D50" s="7">
        <v>4309</v>
      </c>
      <c r="E50" s="7">
        <v>4303</v>
      </c>
      <c r="F50" s="7">
        <v>4303</v>
      </c>
      <c r="G50" s="7">
        <v>4272</v>
      </c>
      <c r="H50" s="7">
        <v>4259</v>
      </c>
      <c r="I50" s="7">
        <v>4247</v>
      </c>
      <c r="J50" s="7">
        <v>4253</v>
      </c>
      <c r="K50" s="7">
        <v>4255</v>
      </c>
      <c r="L50" s="7">
        <v>4259</v>
      </c>
      <c r="M50" s="7">
        <v>4237</v>
      </c>
      <c r="N50" s="7">
        <v>4158</v>
      </c>
      <c r="P50" s="8" t="str">
        <f t="shared" si="3"/>
        <v>UTAH</v>
      </c>
      <c r="Q50" s="9">
        <f t="shared" si="4"/>
        <v>-288</v>
      </c>
      <c r="R50" s="10">
        <f t="shared" si="5"/>
        <v>-6.4777327935222673E-2</v>
      </c>
    </row>
    <row r="51" spans="1:18">
      <c r="A51" s="11" t="s">
        <v>75</v>
      </c>
      <c r="B51" s="7">
        <v>3963</v>
      </c>
      <c r="C51" s="7">
        <v>3977</v>
      </c>
      <c r="D51" s="7">
        <v>3981</v>
      </c>
      <c r="E51" s="7">
        <v>3990</v>
      </c>
      <c r="F51" s="7">
        <v>3988</v>
      </c>
      <c r="G51" s="7">
        <v>3988</v>
      </c>
      <c r="H51" s="7">
        <v>3984</v>
      </c>
      <c r="I51" s="7">
        <v>3963</v>
      </c>
      <c r="J51" s="7">
        <v>3942</v>
      </c>
      <c r="K51" s="7">
        <v>3927</v>
      </c>
      <c r="L51" s="7">
        <v>3927</v>
      </c>
      <c r="M51" s="7">
        <v>3921</v>
      </c>
      <c r="N51" s="7">
        <v>3898</v>
      </c>
      <c r="P51" s="8" t="str">
        <f t="shared" si="3"/>
        <v>VERMONT</v>
      </c>
      <c r="Q51" s="9">
        <f t="shared" si="4"/>
        <v>-65</v>
      </c>
      <c r="R51" s="10">
        <f t="shared" si="5"/>
        <v>-1.6401715871814281E-2</v>
      </c>
    </row>
    <row r="52" spans="1:18">
      <c r="A52" s="8" t="s">
        <v>76</v>
      </c>
      <c r="B52" s="9">
        <v>1508</v>
      </c>
      <c r="C52" s="9">
        <v>1452</v>
      </c>
      <c r="D52" s="9">
        <v>1456</v>
      </c>
      <c r="E52" s="9">
        <v>1445</v>
      </c>
      <c r="F52" s="9">
        <v>1453</v>
      </c>
      <c r="G52" s="9">
        <v>1458</v>
      </c>
      <c r="H52" s="9">
        <v>1454</v>
      </c>
      <c r="I52" s="9">
        <v>1451</v>
      </c>
      <c r="J52" s="9">
        <v>1447</v>
      </c>
      <c r="K52" s="9">
        <v>1447</v>
      </c>
      <c r="L52" s="9">
        <v>1448</v>
      </c>
      <c r="M52" s="9">
        <v>1444</v>
      </c>
      <c r="N52" s="9">
        <v>1438</v>
      </c>
      <c r="P52" s="11" t="str">
        <f t="shared" si="3"/>
        <v>VIRGIN ISLANDS</v>
      </c>
      <c r="Q52" s="7">
        <f t="shared" si="4"/>
        <v>-70</v>
      </c>
      <c r="R52" s="12">
        <f t="shared" si="5"/>
        <v>-4.6419098143236075E-2</v>
      </c>
    </row>
    <row r="53" spans="1:18">
      <c r="A53" s="11" t="s">
        <v>77</v>
      </c>
      <c r="B53" s="7">
        <v>92324</v>
      </c>
      <c r="C53" s="7">
        <v>92230</v>
      </c>
      <c r="D53" s="7">
        <v>92043</v>
      </c>
      <c r="E53" s="7">
        <v>92036</v>
      </c>
      <c r="F53" s="7">
        <v>92018</v>
      </c>
      <c r="G53" s="7">
        <v>91875</v>
      </c>
      <c r="H53" s="7">
        <v>91410</v>
      </c>
      <c r="I53" s="7">
        <v>90955</v>
      </c>
      <c r="J53" s="7">
        <v>90757</v>
      </c>
      <c r="K53" s="7">
        <v>90604</v>
      </c>
      <c r="L53" s="7">
        <v>90393</v>
      </c>
      <c r="M53" s="7">
        <v>90253</v>
      </c>
      <c r="N53" s="7">
        <v>90005</v>
      </c>
      <c r="P53" s="8" t="str">
        <f t="shared" si="3"/>
        <v>VIRGINIA</v>
      </c>
      <c r="Q53" s="9">
        <f t="shared" si="4"/>
        <v>-2319</v>
      </c>
      <c r="R53" s="10">
        <f t="shared" si="5"/>
        <v>-2.5118062475629307E-2</v>
      </c>
    </row>
    <row r="54" spans="1:18">
      <c r="A54" s="8" t="s">
        <v>78</v>
      </c>
      <c r="B54" s="9">
        <v>29962</v>
      </c>
      <c r="C54" s="9">
        <v>29972</v>
      </c>
      <c r="D54" s="9">
        <v>29920</v>
      </c>
      <c r="E54" s="9">
        <v>29895</v>
      </c>
      <c r="F54" s="9">
        <v>29797</v>
      </c>
      <c r="G54" s="9">
        <v>29750</v>
      </c>
      <c r="H54" s="9">
        <v>29633</v>
      </c>
      <c r="I54" s="9">
        <v>29425</v>
      </c>
      <c r="J54" s="9">
        <v>29318</v>
      </c>
      <c r="K54" s="9">
        <v>29358</v>
      </c>
      <c r="L54" s="9">
        <v>29291</v>
      </c>
      <c r="M54" s="9">
        <v>29218</v>
      </c>
      <c r="N54" s="9">
        <v>29084</v>
      </c>
      <c r="P54" s="11" t="str">
        <f t="shared" si="3"/>
        <v>WASHINGTON</v>
      </c>
      <c r="Q54" s="7">
        <f t="shared" si="4"/>
        <v>-878</v>
      </c>
      <c r="R54" s="12">
        <f t="shared" si="5"/>
        <v>-2.9303784794072491E-2</v>
      </c>
    </row>
    <row r="55" spans="1:18">
      <c r="A55" s="11" t="s">
        <v>79</v>
      </c>
      <c r="B55" s="7">
        <v>9202</v>
      </c>
      <c r="C55" s="7">
        <v>9370</v>
      </c>
      <c r="D55" s="7">
        <v>9419</v>
      </c>
      <c r="E55" s="7">
        <v>9383</v>
      </c>
      <c r="F55" s="7">
        <v>9349</v>
      </c>
      <c r="G55" s="7">
        <v>9370</v>
      </c>
      <c r="H55" s="7">
        <v>9332</v>
      </c>
      <c r="I55" s="7">
        <v>9277</v>
      </c>
      <c r="J55" s="7">
        <v>9204</v>
      </c>
      <c r="K55" s="7">
        <v>9305</v>
      </c>
      <c r="L55" s="7">
        <v>9246</v>
      </c>
      <c r="M55" s="7">
        <v>9193</v>
      </c>
      <c r="N55" s="7">
        <v>9140</v>
      </c>
      <c r="P55" s="8" t="str">
        <f t="shared" si="3"/>
        <v>WEST VIRGINIA</v>
      </c>
      <c r="Q55" s="9">
        <f t="shared" si="4"/>
        <v>-62</v>
      </c>
      <c r="R55" s="10">
        <f t="shared" si="5"/>
        <v>-6.737665724842426E-3</v>
      </c>
    </row>
    <row r="56" spans="1:18">
      <c r="A56" s="8" t="s">
        <v>80</v>
      </c>
      <c r="B56" s="9">
        <v>10604</v>
      </c>
      <c r="C56" s="9">
        <v>10566</v>
      </c>
      <c r="D56" s="9">
        <v>10546</v>
      </c>
      <c r="E56" s="9">
        <v>10524</v>
      </c>
      <c r="F56" s="9">
        <v>10537</v>
      </c>
      <c r="G56" s="9">
        <v>10680</v>
      </c>
      <c r="H56" s="9">
        <v>10691</v>
      </c>
      <c r="I56" s="9">
        <v>10775</v>
      </c>
      <c r="J56" s="9">
        <v>10803</v>
      </c>
      <c r="K56" s="9">
        <v>10663</v>
      </c>
      <c r="L56" s="9">
        <v>10670</v>
      </c>
      <c r="M56" s="9">
        <v>10582</v>
      </c>
      <c r="N56" s="9">
        <v>10596</v>
      </c>
      <c r="P56" s="11" t="str">
        <f t="shared" si="3"/>
        <v>WISCONSIN</v>
      </c>
      <c r="Q56" s="7">
        <f t="shared" si="4"/>
        <v>-8</v>
      </c>
      <c r="R56" s="12">
        <f t="shared" si="5"/>
        <v>-7.5443228970199924E-4</v>
      </c>
    </row>
    <row r="57" spans="1:18">
      <c r="A57" s="11" t="s">
        <v>81</v>
      </c>
      <c r="B57" s="7">
        <v>1651</v>
      </c>
      <c r="C57" s="7">
        <v>1653</v>
      </c>
      <c r="D57" s="7">
        <v>1647</v>
      </c>
      <c r="E57" s="7">
        <v>1648</v>
      </c>
      <c r="F57" s="7">
        <v>1638</v>
      </c>
      <c r="G57" s="7">
        <v>1637</v>
      </c>
      <c r="H57" s="7">
        <v>1630</v>
      </c>
      <c r="I57" s="7">
        <v>1625</v>
      </c>
      <c r="J57" s="7">
        <v>1619</v>
      </c>
      <c r="K57" s="7">
        <v>1615</v>
      </c>
      <c r="L57" s="7">
        <v>1615</v>
      </c>
      <c r="M57" s="7">
        <v>1611</v>
      </c>
      <c r="N57" s="7">
        <v>1608</v>
      </c>
      <c r="P57" s="11" t="str">
        <f t="shared" si="3"/>
        <v>WYOMING</v>
      </c>
      <c r="Q57" s="7">
        <f t="shared" si="4"/>
        <v>-43</v>
      </c>
      <c r="R57" s="12">
        <f t="shared" si="5"/>
        <v>-2.604482132041187E-2</v>
      </c>
    </row>
    <row r="58" spans="1:18">
      <c r="B58" s="17"/>
      <c r="C58" s="17"/>
      <c r="D58" s="17"/>
      <c r="E58" s="17"/>
      <c r="F58" s="17"/>
      <c r="G58" s="17"/>
      <c r="H58" s="17"/>
    </row>
  </sheetData>
  <autoFilter ref="A1:Q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heetViews>
  <sheetFormatPr defaultRowHeight="15"/>
  <cols>
    <col min="1" max="1" width="19" bestFit="1" customWidth="1"/>
    <col min="2" max="3" width="60.7109375" customWidth="1"/>
  </cols>
  <sheetData>
    <row r="1" spans="1:2">
      <c r="A1" s="4" t="s">
        <v>82</v>
      </c>
      <c r="B1" s="4" t="s">
        <v>83</v>
      </c>
    </row>
    <row r="2" spans="1:2" ht="30">
      <c r="A2" s="13" t="s">
        <v>84</v>
      </c>
      <c r="B2" s="13" t="s">
        <v>85</v>
      </c>
    </row>
    <row r="3" spans="1:2" ht="30">
      <c r="A3" s="14" t="s">
        <v>86</v>
      </c>
      <c r="B3" s="14" t="s">
        <v>87</v>
      </c>
    </row>
    <row r="4" spans="1:2" ht="30">
      <c r="A4" s="13" t="s">
        <v>88</v>
      </c>
      <c r="B4" s="13" t="s">
        <v>89</v>
      </c>
    </row>
    <row r="5" spans="1:2" ht="45">
      <c r="A5" s="14" t="s">
        <v>90</v>
      </c>
      <c r="B5" s="14" t="s">
        <v>91</v>
      </c>
    </row>
    <row r="6" spans="1:2" ht="45">
      <c r="A6" s="13" t="s">
        <v>92</v>
      </c>
      <c r="B6" s="13" t="s">
        <v>93</v>
      </c>
    </row>
    <row r="7" spans="1:2" ht="30">
      <c r="A7" s="14" t="s">
        <v>94</v>
      </c>
      <c r="B7" s="14" t="s">
        <v>95</v>
      </c>
    </row>
    <row r="8" spans="1:2" ht="45">
      <c r="A8" s="13" t="s">
        <v>96</v>
      </c>
      <c r="B8" s="13" t="s">
        <v>97</v>
      </c>
    </row>
    <row r="9" spans="1:2" ht="30">
      <c r="A9" s="14" t="s">
        <v>98</v>
      </c>
      <c r="B9" s="14"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heetViews>
  <sheetFormatPr defaultRowHeight="15"/>
  <cols>
    <col min="1" max="1" width="159.5703125" bestFit="1" customWidth="1"/>
  </cols>
  <sheetData>
    <row r="1" spans="1:1" ht="409.5">
      <c r="A1" s="15"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showGridLines="0" workbookViewId="0"/>
  </sheetViews>
  <sheetFormatPr defaultRowHeight="15"/>
  <sheetData>
    <row r="1" spans="1:1">
      <c r="A1" s="16" t="s">
        <v>7</v>
      </c>
    </row>
    <row r="2" spans="1:1">
      <c r="A2" t="s">
        <v>8</v>
      </c>
    </row>
    <row r="3" spans="1:1">
      <c r="A3" t="s">
        <v>9</v>
      </c>
    </row>
    <row r="4" spans="1:1">
      <c r="A4" t="s">
        <v>101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CA8917-CBF9-48CF-B53D-B8A0046AD3F0}"/>
</file>

<file path=customXml/itemProps2.xml><?xml version="1.0" encoding="utf-8"?>
<ds:datastoreItem xmlns:ds="http://schemas.openxmlformats.org/officeDocument/2006/customXml" ds:itemID="{2DE497AD-4EFE-4849-A1FE-FFEBE2DAA0A4}"/>
</file>

<file path=customXml/itemProps3.xml><?xml version="1.0" encoding="utf-8"?>
<ds:datastoreItem xmlns:ds="http://schemas.openxmlformats.org/officeDocument/2006/customXml" ds:itemID="{7E51D95C-C4AF-4BCB-AEAF-19929883C9D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Matsuyama, Matthew</dc:creator>
  <cp:keywords/>
  <dc:description/>
  <cp:lastModifiedBy/>
  <cp:revision/>
  <dcterms:created xsi:type="dcterms:W3CDTF">2026-05-03T00:30:07Z</dcterms:created>
  <dcterms:modified xsi:type="dcterms:W3CDTF">2026-05-05T15:21:42Z</dcterms:modified>
  <cp:category/>
  <cp:contentStatus/>
</cp:coreProperties>
</file>