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mc:AlternateContent xmlns:mc="http://schemas.openxmlformats.org/markup-compatibility/2006">
    <mc:Choice Requires="x15">
      <x15ac:absPath xmlns:x15ac="http://schemas.microsoft.com/office/spreadsheetml/2010/11/ac" url="https://usfema-my.sharepoint.com/personal/0450810725_fema_dhs_gov/Documents/Desktop/Data Requests/FloodSmart QC/April 2026/Fixed PIF-CIF/"/>
    </mc:Choice>
  </mc:AlternateContent>
  <xr:revisionPtr revIDLastSave="0" documentId="8_{9EEC6650-EDAA-42BA-9F14-C05126C3E52C}" xr6:coauthVersionLast="47" xr6:coauthVersionMax="47" xr10:uidLastSave="{00000000-0000-0000-0000-000000000000}"/>
  <bookViews>
    <workbookView xWindow="28680" yWindow="-120" windowWidth="29040" windowHeight="15720" xr2:uid="{00000000-000D-0000-FFFF-FFFF00000000}"/>
  </bookViews>
  <sheets>
    <sheet name="Cover" sheetId="1" r:id="rId1"/>
    <sheet name="CIF" sheetId="2" r:id="rId2"/>
    <sheet name="Data Dictionary" sheetId="3" r:id="rId3"/>
    <sheet name="Data Disclaimer" sheetId="4" r:id="rId4"/>
    <sheet name="Report Description" sheetId="5" r:id="rId5"/>
  </sheets>
  <definedNames>
    <definedName name="_xlnm._FilterDatabase" localSheetId="1" hidden="1">CIF!$A$1:$Q$55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s="1"/>
  <c r="Q2" i="2" l="1"/>
</calcChain>
</file>

<file path=xl/sharedStrings.xml><?xml version="1.0" encoding="utf-8"?>
<sst xmlns="http://schemas.openxmlformats.org/spreadsheetml/2006/main" count="106" uniqueCount="102">
  <si>
    <t>Contracts In Force (CIF) History:</t>
  </si>
  <si>
    <t>Rolling 12 Months</t>
  </si>
  <si>
    <t>Data as of: 04/30/2026</t>
  </si>
  <si>
    <t>Filtered by:</t>
  </si>
  <si>
    <t>State: All</t>
  </si>
  <si>
    <t>County: All</t>
  </si>
  <si>
    <t>Community Name &amp; Number: All</t>
  </si>
  <si>
    <t>Report Description</t>
  </si>
  <si>
    <t>This report is the replacement of the legacy report: “CIF: Rolling 12 Months”.</t>
  </si>
  <si>
    <t xml:space="preserve">This report provides the Contracts-In-Force totals from the current Calendar Month/Year back to the previous year and Growth (with percentage) of contract totals compared to the previous year. </t>
  </si>
  <si>
    <t>State</t>
  </si>
  <si>
    <t>Apr-25</t>
  </si>
  <si>
    <t>May-25</t>
  </si>
  <si>
    <t>Jun-25</t>
  </si>
  <si>
    <t>Jul-25</t>
  </si>
  <si>
    <t>Aug-25</t>
  </si>
  <si>
    <t>Sep-25</t>
  </si>
  <si>
    <t>Oct-25</t>
  </si>
  <si>
    <t>Nov-25</t>
  </si>
  <si>
    <t>Dec-25</t>
  </si>
  <si>
    <t>Jan-26</t>
  </si>
  <si>
    <t>Feb-26</t>
  </si>
  <si>
    <t>Mar-26</t>
  </si>
  <si>
    <t>Apr-26</t>
  </si>
  <si>
    <t>CIF Growth</t>
  </si>
  <si>
    <t>CIF % Growth</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</si>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</sst>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xf numFmtId="16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2.75">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
  <sheetViews>
    <sheetView workbookViewId="0">
      <selection activeCell="I60" sqref="I60"/>
    </sheetView>
  </sheetViews>
  <sheetFormatPr defaultRowHeight="15"/>
  <cols>
    <col min="1" max="1" width="21.42578125" bestFit="1" customWidth="1"/>
    <col min="2" max="2" width="11" customWidth="1"/>
    <col min="3" max="3" width="11.7109375" customWidth="1"/>
    <col min="4" max="4" width="10.7109375" customWidth="1"/>
    <col min="5" max="5" width="10.42578125" customWidth="1"/>
    <col min="6" max="6" width="10.7109375" customWidth="1"/>
    <col min="7" max="8" width="10.85546875" customWidth="1"/>
    <col min="9" max="10" width="10.28515625" customWidth="1"/>
    <col min="11" max="11" width="9.7109375" customWidth="1"/>
    <col min="12" max="12" width="9.85546875" customWidth="1"/>
    <col min="13" max="13" width="10.42578125" customWidth="1"/>
    <col min="14" max="14" width="10.28515625" customWidth="1"/>
    <col min="16" max="16" width="20.85546875" customWidth="1"/>
    <col min="17" max="17" width="13" bestFit="1" customWidth="1"/>
    <col min="18" max="18" width="12.710937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26</v>
      </c>
      <c r="B2" s="7">
        <f>SUM(B3:B57)</f>
        <v>3622796</v>
      </c>
      <c r="C2" s="7">
        <f>SUM(C3:C57)</f>
        <v>3615574</v>
      </c>
      <c r="D2" s="7">
        <f>SUM(D3:D57)</f>
        <v>3602757</v>
      </c>
      <c r="E2" s="7">
        <f>SUM(E3:E57)</f>
        <v>3589499</v>
      </c>
      <c r="F2" s="7">
        <f>SUM(F3:F57)</f>
        <v>3584237</v>
      </c>
      <c r="G2" s="7">
        <f>SUM(G3:G57)</f>
        <v>3571817</v>
      </c>
      <c r="H2" s="7">
        <f>SUM(H3:H57)</f>
        <v>3552939</v>
      </c>
      <c r="I2" s="7">
        <f>SUM(I3:I57)</f>
        <v>3527412</v>
      </c>
      <c r="J2" s="7">
        <f>SUM(J3:J57)</f>
        <v>3515357</v>
      </c>
      <c r="K2" s="7">
        <f>SUM(K3:K57)</f>
        <v>3506897</v>
      </c>
      <c r="L2" s="7">
        <f>SUM(L3:L57)</f>
        <v>3497133</v>
      </c>
      <c r="M2" s="7">
        <f>SUM(M3:M57)</f>
        <v>3486330</v>
      </c>
      <c r="N2" s="7">
        <f>SUM(N3:N57)</f>
        <v>3469300</v>
      </c>
      <c r="P2" s="8" t="str">
        <f t="shared" ref="P2:P33" si="0">A2</f>
        <v>TOTAL</v>
      </c>
      <c r="Q2" s="9">
        <f t="shared" ref="Q2:Q33" si="1">N2 - B2</f>
        <v>-153496</v>
      </c>
      <c r="R2" s="10">
        <f t="shared" ref="R2:R33" si="2">IF(B2, (N2-B2)/B2, 0)</f>
        <v>-4.2369484784680118E-2</v>
      </c>
    </row>
    <row r="3" spans="1:18">
      <c r="A3" s="8" t="s">
        <v>27</v>
      </c>
      <c r="B3" s="9">
        <v>31069</v>
      </c>
      <c r="C3" s="9">
        <v>30975</v>
      </c>
      <c r="D3" s="9">
        <v>30789</v>
      </c>
      <c r="E3" s="9">
        <v>30623</v>
      </c>
      <c r="F3" s="9">
        <v>30489</v>
      </c>
      <c r="G3" s="9">
        <v>30244</v>
      </c>
      <c r="H3" s="9">
        <v>30014</v>
      </c>
      <c r="I3" s="9">
        <v>29779</v>
      </c>
      <c r="J3" s="9">
        <v>29645</v>
      </c>
      <c r="K3" s="9">
        <v>29540</v>
      </c>
      <c r="L3" s="9">
        <v>29428</v>
      </c>
      <c r="M3" s="9">
        <v>29309</v>
      </c>
      <c r="N3" s="9">
        <v>29106</v>
      </c>
      <c r="P3" s="11" t="str">
        <f t="shared" si="0"/>
        <v>ALABAMA</v>
      </c>
      <c r="Q3" s="7">
        <f t="shared" si="1"/>
        <v>-1963</v>
      </c>
      <c r="R3" s="12">
        <f t="shared" si="2"/>
        <v>-6.3181949853551772E-2</v>
      </c>
    </row>
    <row r="4" spans="1:18">
      <c r="A4" s="11" t="s">
        <v>28</v>
      </c>
      <c r="B4" s="7">
        <v>2821</v>
      </c>
      <c r="C4" s="7">
        <v>2840</v>
      </c>
      <c r="D4" s="7">
        <v>2899</v>
      </c>
      <c r="E4" s="7">
        <v>2975</v>
      </c>
      <c r="F4" s="7">
        <v>3048</v>
      </c>
      <c r="G4" s="7">
        <v>3059</v>
      </c>
      <c r="H4" s="7">
        <v>3017</v>
      </c>
      <c r="I4" s="7">
        <v>2992</v>
      </c>
      <c r="J4" s="7">
        <v>2996</v>
      </c>
      <c r="K4" s="7">
        <v>2996</v>
      </c>
      <c r="L4" s="7">
        <v>2995</v>
      </c>
      <c r="M4" s="7">
        <v>3001</v>
      </c>
      <c r="N4" s="7">
        <v>2998</v>
      </c>
      <c r="P4" s="8" t="str">
        <f t="shared" si="0"/>
        <v>ALASKA</v>
      </c>
      <c r="Q4" s="9">
        <f t="shared" si="1"/>
        <v>177</v>
      </c>
      <c r="R4" s="10">
        <f t="shared" si="2"/>
        <v>6.2743707904998225E-2</v>
      </c>
    </row>
    <row r="5" spans="1:18">
      <c r="A5" s="8" t="s">
        <v>29</v>
      </c>
      <c r="B5" s="9">
        <v>20669</v>
      </c>
      <c r="C5" s="9">
        <v>20620</v>
      </c>
      <c r="D5" s="9">
        <v>20553</v>
      </c>
      <c r="E5" s="9">
        <v>20471</v>
      </c>
      <c r="F5" s="9">
        <v>20355</v>
      </c>
      <c r="G5" s="9">
        <v>20140</v>
      </c>
      <c r="H5" s="9">
        <v>19996</v>
      </c>
      <c r="I5" s="9">
        <v>19904</v>
      </c>
      <c r="J5" s="9">
        <v>19827</v>
      </c>
      <c r="K5" s="9">
        <v>19864</v>
      </c>
      <c r="L5" s="9">
        <v>19801</v>
      </c>
      <c r="M5" s="9">
        <v>19677</v>
      </c>
      <c r="N5" s="9">
        <v>19621</v>
      </c>
      <c r="P5" s="11" t="str">
        <f t="shared" si="0"/>
        <v>ARIZONA</v>
      </c>
      <c r="Q5" s="7">
        <f t="shared" si="1"/>
        <v>-1048</v>
      </c>
      <c r="R5" s="12">
        <f t="shared" si="2"/>
        <v>-5.0703952779524893E-2</v>
      </c>
    </row>
    <row r="6" spans="1:18">
      <c r="A6" s="11" t="s">
        <v>30</v>
      </c>
      <c r="B6" s="7">
        <v>11297</v>
      </c>
      <c r="C6" s="7">
        <v>11298</v>
      </c>
      <c r="D6" s="7">
        <v>11216</v>
      </c>
      <c r="E6" s="7">
        <v>11240</v>
      </c>
      <c r="F6" s="7">
        <v>11266</v>
      </c>
      <c r="G6" s="7">
        <v>11236</v>
      </c>
      <c r="H6" s="7">
        <v>11205</v>
      </c>
      <c r="I6" s="7">
        <v>11121</v>
      </c>
      <c r="J6" s="7">
        <v>11084</v>
      </c>
      <c r="K6" s="7">
        <v>11022</v>
      </c>
      <c r="L6" s="7">
        <v>11004</v>
      </c>
      <c r="M6" s="7">
        <v>10953</v>
      </c>
      <c r="N6" s="7">
        <v>10864</v>
      </c>
      <c r="P6" s="8" t="str">
        <f t="shared" si="0"/>
        <v>ARKANSAS</v>
      </c>
      <c r="Q6" s="9">
        <f t="shared" si="1"/>
        <v>-433</v>
      </c>
      <c r="R6" s="10">
        <f t="shared" si="2"/>
        <v>-3.8328759847747189E-2</v>
      </c>
    </row>
    <row r="7" spans="1:18">
      <c r="A7" s="8" t="s">
        <v>31</v>
      </c>
      <c r="B7" s="9">
        <v>166542</v>
      </c>
      <c r="C7" s="9">
        <v>166005</v>
      </c>
      <c r="D7" s="9">
        <v>165490</v>
      </c>
      <c r="E7" s="9">
        <v>164944</v>
      </c>
      <c r="F7" s="9">
        <v>164631</v>
      </c>
      <c r="G7" s="9">
        <v>163955</v>
      </c>
      <c r="H7" s="9">
        <v>162924</v>
      </c>
      <c r="I7" s="9">
        <v>161568</v>
      </c>
      <c r="J7" s="9">
        <v>160010</v>
      </c>
      <c r="K7" s="9">
        <v>159182</v>
      </c>
      <c r="L7" s="9">
        <v>158122</v>
      </c>
      <c r="M7" s="9">
        <v>157120</v>
      </c>
      <c r="N7" s="9">
        <v>156245</v>
      </c>
      <c r="P7" s="11" t="str">
        <f t="shared" si="0"/>
        <v>CALIFORNIA</v>
      </c>
      <c r="Q7" s="7">
        <f t="shared" si="1"/>
        <v>-10297</v>
      </c>
      <c r="R7" s="12">
        <f t="shared" si="2"/>
        <v>-6.1828247529151809E-2</v>
      </c>
    </row>
    <row r="8" spans="1:18">
      <c r="A8" s="11" t="s">
        <v>32</v>
      </c>
      <c r="B8" s="7">
        <v>13792</v>
      </c>
      <c r="C8" s="7">
        <v>13751</v>
      </c>
      <c r="D8" s="7">
        <v>13686</v>
      </c>
      <c r="E8" s="7">
        <v>13592</v>
      </c>
      <c r="F8" s="7">
        <v>13536</v>
      </c>
      <c r="G8" s="7">
        <v>13470</v>
      </c>
      <c r="H8" s="7">
        <v>13415</v>
      </c>
      <c r="I8" s="7">
        <v>13345</v>
      </c>
      <c r="J8" s="7">
        <v>13317</v>
      </c>
      <c r="K8" s="7">
        <v>13320</v>
      </c>
      <c r="L8" s="7">
        <v>13303</v>
      </c>
      <c r="M8" s="7">
        <v>13260</v>
      </c>
      <c r="N8" s="7">
        <v>13191</v>
      </c>
      <c r="P8" s="8" t="str">
        <f t="shared" si="0"/>
        <v>COLORADO</v>
      </c>
      <c r="Q8" s="9">
        <f t="shared" si="1"/>
        <v>-601</v>
      </c>
      <c r="R8" s="10">
        <f t="shared" si="2"/>
        <v>-4.3575986078886311E-2</v>
      </c>
    </row>
    <row r="9" spans="1:18">
      <c r="A9" s="8" t="s">
        <v>33</v>
      </c>
      <c r="B9" s="9">
        <v>24009</v>
      </c>
      <c r="C9" s="9">
        <v>23982</v>
      </c>
      <c r="D9" s="9">
        <v>23979</v>
      </c>
      <c r="E9" s="9">
        <v>23934</v>
      </c>
      <c r="F9" s="9">
        <v>23926</v>
      </c>
      <c r="G9" s="9">
        <v>23861</v>
      </c>
      <c r="H9" s="9">
        <v>23765</v>
      </c>
      <c r="I9" s="9">
        <v>23663</v>
      </c>
      <c r="J9" s="9">
        <v>23598</v>
      </c>
      <c r="K9" s="9">
        <v>23579</v>
      </c>
      <c r="L9" s="9">
        <v>23529</v>
      </c>
      <c r="M9" s="9">
        <v>23465</v>
      </c>
      <c r="N9" s="9">
        <v>23367</v>
      </c>
      <c r="P9" s="11" t="str">
        <f t="shared" si="0"/>
        <v>CONNECTICUT</v>
      </c>
      <c r="Q9" s="7">
        <f t="shared" si="1"/>
        <v>-642</v>
      </c>
      <c r="R9" s="12">
        <f t="shared" si="2"/>
        <v>-2.6739972510308633E-2</v>
      </c>
    </row>
    <row r="10" spans="1:18">
      <c r="A10" s="11" t="s">
        <v>34</v>
      </c>
      <c r="B10" s="7">
        <v>18999</v>
      </c>
      <c r="C10" s="7">
        <v>18985</v>
      </c>
      <c r="D10" s="7">
        <v>18950</v>
      </c>
      <c r="E10" s="7">
        <v>18922</v>
      </c>
      <c r="F10" s="7">
        <v>18941</v>
      </c>
      <c r="G10" s="7">
        <v>18909</v>
      </c>
      <c r="H10" s="7">
        <v>18788</v>
      </c>
      <c r="I10" s="7">
        <v>18682</v>
      </c>
      <c r="J10" s="7">
        <v>18644</v>
      </c>
      <c r="K10" s="7">
        <v>18601</v>
      </c>
      <c r="L10" s="7">
        <v>18551</v>
      </c>
      <c r="M10" s="7">
        <v>18503</v>
      </c>
      <c r="N10" s="7">
        <v>18445</v>
      </c>
      <c r="P10" s="8" t="str">
        <f t="shared" si="0"/>
        <v>DELAWARE</v>
      </c>
      <c r="Q10" s="9">
        <f t="shared" si="1"/>
        <v>-554</v>
      </c>
      <c r="R10" s="10">
        <f t="shared" si="2"/>
        <v>-2.9159429443654929E-2</v>
      </c>
    </row>
    <row r="11" spans="1:18">
      <c r="A11" s="8" t="s">
        <v>35</v>
      </c>
      <c r="B11" s="9">
        <v>1624</v>
      </c>
      <c r="C11" s="9">
        <v>1623</v>
      </c>
      <c r="D11" s="9">
        <v>1629</v>
      </c>
      <c r="E11" s="9">
        <v>1620</v>
      </c>
      <c r="F11" s="9">
        <v>1630</v>
      </c>
      <c r="G11" s="9">
        <v>1623</v>
      </c>
      <c r="H11" s="9">
        <v>1598</v>
      </c>
      <c r="I11" s="9">
        <v>1576</v>
      </c>
      <c r="J11" s="9">
        <v>1564</v>
      </c>
      <c r="K11" s="9">
        <v>1556</v>
      </c>
      <c r="L11" s="9">
        <v>1546</v>
      </c>
      <c r="M11" s="9">
        <v>1540</v>
      </c>
      <c r="N11" s="9">
        <v>1538</v>
      </c>
      <c r="P11" s="11" t="str">
        <f t="shared" si="0"/>
        <v>DISTRICT OF COLUMBIA</v>
      </c>
      <c r="Q11" s="7">
        <f t="shared" si="1"/>
        <v>-86</v>
      </c>
      <c r="R11" s="12">
        <f t="shared" si="2"/>
        <v>-5.295566502463054E-2</v>
      </c>
    </row>
    <row r="12" spans="1:18">
      <c r="A12" s="11" t="s">
        <v>36</v>
      </c>
      <c r="B12" s="7">
        <v>1149390</v>
      </c>
      <c r="C12" s="7">
        <v>1149994</v>
      </c>
      <c r="D12" s="7">
        <v>1150455</v>
      </c>
      <c r="E12" s="7">
        <v>1150139</v>
      </c>
      <c r="F12" s="7">
        <v>1150777</v>
      </c>
      <c r="G12" s="7">
        <v>1148667</v>
      </c>
      <c r="H12" s="7">
        <v>1143995</v>
      </c>
      <c r="I12" s="7">
        <v>1132867</v>
      </c>
      <c r="J12" s="7">
        <v>1129705</v>
      </c>
      <c r="K12" s="7">
        <v>1127406</v>
      </c>
      <c r="L12" s="7">
        <v>1124866</v>
      </c>
      <c r="M12" s="7">
        <v>1122044</v>
      </c>
      <c r="N12" s="7">
        <v>1117597</v>
      </c>
      <c r="P12" s="8" t="str">
        <f t="shared" si="0"/>
        <v>FLORIDA</v>
      </c>
      <c r="Q12" s="9">
        <f t="shared" si="1"/>
        <v>-31793</v>
      </c>
      <c r="R12" s="10">
        <f t="shared" si="2"/>
        <v>-2.7660759185306989E-2</v>
      </c>
    </row>
    <row r="13" spans="1:18">
      <c r="A13" s="8" t="s">
        <v>37</v>
      </c>
      <c r="B13" s="9">
        <v>65754</v>
      </c>
      <c r="C13" s="9">
        <v>65601</v>
      </c>
      <c r="D13" s="9">
        <v>65507</v>
      </c>
      <c r="E13" s="9">
        <v>65395</v>
      </c>
      <c r="F13" s="9">
        <v>65354</v>
      </c>
      <c r="G13" s="9">
        <v>65216</v>
      </c>
      <c r="H13" s="9">
        <v>64784</v>
      </c>
      <c r="I13" s="9">
        <v>64314</v>
      </c>
      <c r="J13" s="9">
        <v>64014</v>
      </c>
      <c r="K13" s="9">
        <v>63827</v>
      </c>
      <c r="L13" s="9">
        <v>63751</v>
      </c>
      <c r="M13" s="9">
        <v>63556</v>
      </c>
      <c r="N13" s="9">
        <v>63236</v>
      </c>
      <c r="P13" s="11" t="str">
        <f t="shared" si="0"/>
        <v>GEORGIA</v>
      </c>
      <c r="Q13" s="7">
        <f t="shared" si="1"/>
        <v>-2518</v>
      </c>
      <c r="R13" s="12">
        <f t="shared" si="2"/>
        <v>-3.8294248258661068E-2</v>
      </c>
    </row>
    <row r="14" spans="1:18">
      <c r="A14" s="11" t="s">
        <v>38</v>
      </c>
      <c r="B14" s="7">
        <v>168</v>
      </c>
      <c r="C14" s="7">
        <v>169</v>
      </c>
      <c r="D14" s="7">
        <v>176</v>
      </c>
      <c r="E14" s="7">
        <v>176</v>
      </c>
      <c r="F14" s="7">
        <v>175</v>
      </c>
      <c r="G14" s="7">
        <v>172</v>
      </c>
      <c r="H14" s="7">
        <v>172</v>
      </c>
      <c r="I14" s="7">
        <v>170</v>
      </c>
      <c r="J14" s="7">
        <v>171</v>
      </c>
      <c r="K14" s="7">
        <v>173</v>
      </c>
      <c r="L14" s="7">
        <v>173</v>
      </c>
      <c r="M14" s="7">
        <v>169</v>
      </c>
      <c r="N14" s="7">
        <v>169</v>
      </c>
      <c r="P14" s="8" t="str">
        <f t="shared" si="0"/>
        <v>GUAM</v>
      </c>
      <c r="Q14" s="9">
        <f t="shared" si="1"/>
        <v>1</v>
      </c>
      <c r="R14" s="10">
        <f t="shared" si="2"/>
        <v>5.9523809523809521E-3</v>
      </c>
    </row>
    <row r="15" spans="1:18">
      <c r="A15" s="8" t="s">
        <v>39</v>
      </c>
      <c r="B15" s="9">
        <v>13220</v>
      </c>
      <c r="C15" s="9">
        <v>13174</v>
      </c>
      <c r="D15" s="9">
        <v>13130</v>
      </c>
      <c r="E15" s="9">
        <v>13085</v>
      </c>
      <c r="F15" s="9">
        <v>13038</v>
      </c>
      <c r="G15" s="9">
        <v>13009</v>
      </c>
      <c r="H15" s="9">
        <v>12979</v>
      </c>
      <c r="I15" s="9">
        <v>12925</v>
      </c>
      <c r="J15" s="9">
        <v>12902</v>
      </c>
      <c r="K15" s="9">
        <v>12864</v>
      </c>
      <c r="L15" s="9">
        <v>12843</v>
      </c>
      <c r="M15" s="9">
        <v>12825</v>
      </c>
      <c r="N15" s="9">
        <v>12864</v>
      </c>
      <c r="P15" s="11" t="str">
        <f t="shared" si="0"/>
        <v>HAWAII</v>
      </c>
      <c r="Q15" s="7">
        <f t="shared" si="1"/>
        <v>-356</v>
      </c>
      <c r="R15" s="12">
        <f t="shared" si="2"/>
        <v>-2.6928895612708018E-2</v>
      </c>
    </row>
    <row r="16" spans="1:18">
      <c r="A16" s="11" t="s">
        <v>40</v>
      </c>
      <c r="B16" s="7">
        <v>4580</v>
      </c>
      <c r="C16" s="7">
        <v>4578</v>
      </c>
      <c r="D16" s="7">
        <v>4563</v>
      </c>
      <c r="E16" s="7">
        <v>4563</v>
      </c>
      <c r="F16" s="7">
        <v>4574</v>
      </c>
      <c r="G16" s="7">
        <v>4564</v>
      </c>
      <c r="H16" s="7">
        <v>4533</v>
      </c>
      <c r="I16" s="7">
        <v>4485</v>
      </c>
      <c r="J16" s="7">
        <v>4468</v>
      </c>
      <c r="K16" s="7">
        <v>4455</v>
      </c>
      <c r="L16" s="7">
        <v>4414</v>
      </c>
      <c r="M16" s="7">
        <v>4355</v>
      </c>
      <c r="N16" s="7">
        <v>4313</v>
      </c>
      <c r="P16" s="8" t="str">
        <f t="shared" si="0"/>
        <v>IDAHO</v>
      </c>
      <c r="Q16" s="9">
        <f t="shared" si="1"/>
        <v>-267</v>
      </c>
      <c r="R16" s="10">
        <f t="shared" si="2"/>
        <v>-5.8296943231441051E-2</v>
      </c>
    </row>
    <row r="17" spans="1:18">
      <c r="A17" s="8" t="s">
        <v>41</v>
      </c>
      <c r="B17" s="9">
        <v>24913</v>
      </c>
      <c r="C17" s="9">
        <v>24830</v>
      </c>
      <c r="D17" s="9">
        <v>24774</v>
      </c>
      <c r="E17" s="9">
        <v>24667</v>
      </c>
      <c r="F17" s="9">
        <v>24589</v>
      </c>
      <c r="G17" s="9">
        <v>24517</v>
      </c>
      <c r="H17" s="9">
        <v>24387</v>
      </c>
      <c r="I17" s="9">
        <v>24283</v>
      </c>
      <c r="J17" s="9">
        <v>23976</v>
      </c>
      <c r="K17" s="9">
        <v>23880</v>
      </c>
      <c r="L17" s="9">
        <v>23817</v>
      </c>
      <c r="M17" s="9">
        <v>23734</v>
      </c>
      <c r="N17" s="9">
        <v>23612</v>
      </c>
      <c r="P17" s="11" t="str">
        <f t="shared" si="0"/>
        <v>ILLINOIS</v>
      </c>
      <c r="Q17" s="7">
        <f t="shared" si="1"/>
        <v>-1301</v>
      </c>
      <c r="R17" s="12">
        <f t="shared" si="2"/>
        <v>-5.2221731626058684E-2</v>
      </c>
    </row>
    <row r="18" spans="1:18">
      <c r="A18" s="11" t="s">
        <v>42</v>
      </c>
      <c r="B18" s="7">
        <v>15444</v>
      </c>
      <c r="C18" s="7">
        <v>15426</v>
      </c>
      <c r="D18" s="7">
        <v>15395</v>
      </c>
      <c r="E18" s="7">
        <v>15352</v>
      </c>
      <c r="F18" s="7">
        <v>15372</v>
      </c>
      <c r="G18" s="7">
        <v>15375</v>
      </c>
      <c r="H18" s="7">
        <v>15281</v>
      </c>
      <c r="I18" s="7">
        <v>15198</v>
      </c>
      <c r="J18" s="7">
        <v>15136</v>
      </c>
      <c r="K18" s="7">
        <v>15107</v>
      </c>
      <c r="L18" s="7">
        <v>15076</v>
      </c>
      <c r="M18" s="7">
        <v>15043</v>
      </c>
      <c r="N18" s="7">
        <v>14956</v>
      </c>
      <c r="P18" s="8" t="str">
        <f t="shared" si="0"/>
        <v>INDIANA</v>
      </c>
      <c r="Q18" s="9">
        <f t="shared" si="1"/>
        <v>-488</v>
      </c>
      <c r="R18" s="10">
        <f t="shared" si="2"/>
        <v>-3.1598031598031595E-2</v>
      </c>
    </row>
    <row r="19" spans="1:18">
      <c r="A19" s="8" t="s">
        <v>43</v>
      </c>
      <c r="B19" s="9">
        <v>9319</v>
      </c>
      <c r="C19" s="9">
        <v>9272</v>
      </c>
      <c r="D19" s="9">
        <v>9264</v>
      </c>
      <c r="E19" s="9">
        <v>9188</v>
      </c>
      <c r="F19" s="9">
        <v>9168</v>
      </c>
      <c r="G19" s="9">
        <v>9152</v>
      </c>
      <c r="H19" s="9">
        <v>9106</v>
      </c>
      <c r="I19" s="9">
        <v>9055</v>
      </c>
      <c r="J19" s="9">
        <v>8992</v>
      </c>
      <c r="K19" s="9">
        <v>8945</v>
      </c>
      <c r="L19" s="9">
        <v>8929</v>
      </c>
      <c r="M19" s="9">
        <v>8885</v>
      </c>
      <c r="N19" s="9">
        <v>8830</v>
      </c>
      <c r="P19" s="11" t="str">
        <f t="shared" si="0"/>
        <v>IOWA</v>
      </c>
      <c r="Q19" s="7">
        <f t="shared" si="1"/>
        <v>-489</v>
      </c>
      <c r="R19" s="12">
        <f t="shared" si="2"/>
        <v>-5.2473441356368708E-2</v>
      </c>
    </row>
    <row r="20" spans="1:18">
      <c r="A20" s="11" t="s">
        <v>44</v>
      </c>
      <c r="B20" s="7">
        <v>6874</v>
      </c>
      <c r="C20" s="7">
        <v>6860</v>
      </c>
      <c r="D20" s="7">
        <v>6800</v>
      </c>
      <c r="E20" s="7">
        <v>6768</v>
      </c>
      <c r="F20" s="7">
        <v>6761</v>
      </c>
      <c r="G20" s="7">
        <v>6725</v>
      </c>
      <c r="H20" s="7">
        <v>6687</v>
      </c>
      <c r="I20" s="7">
        <v>6655</v>
      </c>
      <c r="J20" s="7">
        <v>6622</v>
      </c>
      <c r="K20" s="7">
        <v>6581</v>
      </c>
      <c r="L20" s="7">
        <v>6565</v>
      </c>
      <c r="M20" s="7">
        <v>6535</v>
      </c>
      <c r="N20" s="7">
        <v>6479</v>
      </c>
      <c r="P20" s="8" t="str">
        <f t="shared" si="0"/>
        <v>KANSAS</v>
      </c>
      <c r="Q20" s="9">
        <f t="shared" si="1"/>
        <v>-395</v>
      </c>
      <c r="R20" s="10">
        <f t="shared" si="2"/>
        <v>-5.7462903695082924E-2</v>
      </c>
    </row>
    <row r="21" spans="1:18">
      <c r="A21" s="8" t="s">
        <v>45</v>
      </c>
      <c r="B21" s="9">
        <v>17041</v>
      </c>
      <c r="C21" s="9">
        <v>17080</v>
      </c>
      <c r="D21" s="9">
        <v>17439</v>
      </c>
      <c r="E21" s="9">
        <v>17579</v>
      </c>
      <c r="F21" s="9">
        <v>17575</v>
      </c>
      <c r="G21" s="9">
        <v>16821</v>
      </c>
      <c r="H21" s="9">
        <v>16754</v>
      </c>
      <c r="I21" s="9">
        <v>16633</v>
      </c>
      <c r="J21" s="9">
        <v>16592</v>
      </c>
      <c r="K21" s="9">
        <v>16588</v>
      </c>
      <c r="L21" s="9">
        <v>16531</v>
      </c>
      <c r="M21" s="9">
        <v>16461</v>
      </c>
      <c r="N21" s="9">
        <v>16347</v>
      </c>
      <c r="P21" s="11" t="str">
        <f t="shared" si="0"/>
        <v>KENTUCKY</v>
      </c>
      <c r="Q21" s="7">
        <f t="shared" si="1"/>
        <v>-694</v>
      </c>
      <c r="R21" s="12">
        <f t="shared" si="2"/>
        <v>-4.0725309547561761E-2</v>
      </c>
    </row>
    <row r="22" spans="1:18">
      <c r="A22" s="11" t="s">
        <v>46</v>
      </c>
      <c r="B22" s="7">
        <v>416505</v>
      </c>
      <c r="C22" s="7">
        <v>414745</v>
      </c>
      <c r="D22" s="7">
        <v>412361</v>
      </c>
      <c r="E22" s="7">
        <v>409915</v>
      </c>
      <c r="F22" s="7">
        <v>408234</v>
      </c>
      <c r="G22" s="7">
        <v>405582</v>
      </c>
      <c r="H22" s="7">
        <v>403348</v>
      </c>
      <c r="I22" s="7">
        <v>401678</v>
      </c>
      <c r="J22" s="7">
        <v>400669</v>
      </c>
      <c r="K22" s="7">
        <v>399696</v>
      </c>
      <c r="L22" s="7">
        <v>398549</v>
      </c>
      <c r="M22" s="7">
        <v>397249</v>
      </c>
      <c r="N22" s="7">
        <v>394388</v>
      </c>
      <c r="P22" s="8" t="str">
        <f t="shared" si="0"/>
        <v>LOUISIANA</v>
      </c>
      <c r="Q22" s="9">
        <f t="shared" si="1"/>
        <v>-22117</v>
      </c>
      <c r="R22" s="10">
        <f t="shared" si="2"/>
        <v>-5.3101403344497665E-2</v>
      </c>
    </row>
    <row r="23" spans="1:18">
      <c r="A23" s="8" t="s">
        <v>47</v>
      </c>
      <c r="B23" s="9">
        <v>7607</v>
      </c>
      <c r="C23" s="9">
        <v>7593</v>
      </c>
      <c r="D23" s="9">
        <v>7586</v>
      </c>
      <c r="E23" s="9">
        <v>7552</v>
      </c>
      <c r="F23" s="9">
        <v>7559</v>
      </c>
      <c r="G23" s="9">
        <v>7553</v>
      </c>
      <c r="H23" s="9">
        <v>7476</v>
      </c>
      <c r="I23" s="9">
        <v>7432</v>
      </c>
      <c r="J23" s="9">
        <v>7424</v>
      </c>
      <c r="K23" s="9">
        <v>7403</v>
      </c>
      <c r="L23" s="9">
        <v>7375</v>
      </c>
      <c r="M23" s="9">
        <v>7359</v>
      </c>
      <c r="N23" s="9">
        <v>7343</v>
      </c>
      <c r="P23" s="11" t="str">
        <f t="shared" si="0"/>
        <v>MAINE</v>
      </c>
      <c r="Q23" s="7">
        <f t="shared" si="1"/>
        <v>-264</v>
      </c>
      <c r="R23" s="12">
        <f t="shared" si="2"/>
        <v>-3.4704877086893654E-2</v>
      </c>
    </row>
    <row r="24" spans="1:18">
      <c r="A24" s="11" t="s">
        <v>48</v>
      </c>
      <c r="B24" s="7">
        <v>36853</v>
      </c>
      <c r="C24" s="7">
        <v>36798</v>
      </c>
      <c r="D24" s="7">
        <v>36757</v>
      </c>
      <c r="E24" s="7">
        <v>36733</v>
      </c>
      <c r="F24" s="7">
        <v>36759</v>
      </c>
      <c r="G24" s="7">
        <v>36684</v>
      </c>
      <c r="H24" s="7">
        <v>36491</v>
      </c>
      <c r="I24" s="7">
        <v>36238</v>
      </c>
      <c r="J24" s="7">
        <v>36128</v>
      </c>
      <c r="K24" s="7">
        <v>36038</v>
      </c>
      <c r="L24" s="7">
        <v>35933</v>
      </c>
      <c r="M24" s="7">
        <v>35865</v>
      </c>
      <c r="N24" s="7">
        <v>35778</v>
      </c>
      <c r="P24" s="8" t="str">
        <f t="shared" si="0"/>
        <v>MARYLAND</v>
      </c>
      <c r="Q24" s="9">
        <f t="shared" si="1"/>
        <v>-1075</v>
      </c>
      <c r="R24" s="10">
        <f t="shared" si="2"/>
        <v>-2.9169945458985699E-2</v>
      </c>
    </row>
    <row r="25" spans="1:18">
      <c r="A25" s="8" t="s">
        <v>49</v>
      </c>
      <c r="B25" s="9">
        <v>40894</v>
      </c>
      <c r="C25" s="9">
        <v>40898</v>
      </c>
      <c r="D25" s="9">
        <v>40869</v>
      </c>
      <c r="E25" s="9">
        <v>40845</v>
      </c>
      <c r="F25" s="9">
        <v>41163</v>
      </c>
      <c r="G25" s="9">
        <v>41503</v>
      </c>
      <c r="H25" s="9">
        <v>41353</v>
      </c>
      <c r="I25" s="9">
        <v>41172</v>
      </c>
      <c r="J25" s="9">
        <v>41075</v>
      </c>
      <c r="K25" s="9">
        <v>40973</v>
      </c>
      <c r="L25" s="9">
        <v>40887</v>
      </c>
      <c r="M25" s="9">
        <v>40826</v>
      </c>
      <c r="N25" s="9">
        <v>40758</v>
      </c>
      <c r="P25" s="11" t="str">
        <f t="shared" si="0"/>
        <v>MASSACHUSETTS</v>
      </c>
      <c r="Q25" s="7">
        <f t="shared" si="1"/>
        <v>-136</v>
      </c>
      <c r="R25" s="12">
        <f t="shared" si="2"/>
        <v>-3.3256712476157873E-3</v>
      </c>
    </row>
    <row r="26" spans="1:18">
      <c r="A26" s="11" t="s">
        <v>50</v>
      </c>
      <c r="B26" s="7">
        <v>17719</v>
      </c>
      <c r="C26" s="7">
        <v>17700</v>
      </c>
      <c r="D26" s="7">
        <v>17656</v>
      </c>
      <c r="E26" s="7">
        <v>17654</v>
      </c>
      <c r="F26" s="7">
        <v>17623</v>
      </c>
      <c r="G26" s="7">
        <v>17566</v>
      </c>
      <c r="H26" s="7">
        <v>17491</v>
      </c>
      <c r="I26" s="7">
        <v>17427</v>
      </c>
      <c r="J26" s="7">
        <v>17390</v>
      </c>
      <c r="K26" s="7">
        <v>17336</v>
      </c>
      <c r="L26" s="7">
        <v>17310</v>
      </c>
      <c r="M26" s="7">
        <v>17279</v>
      </c>
      <c r="N26" s="7">
        <v>17257</v>
      </c>
      <c r="P26" s="8" t="str">
        <f t="shared" si="0"/>
        <v>MICHIGAN</v>
      </c>
      <c r="Q26" s="9">
        <f t="shared" si="1"/>
        <v>-462</v>
      </c>
      <c r="R26" s="10">
        <f t="shared" si="2"/>
        <v>-2.6073706191094306E-2</v>
      </c>
    </row>
    <row r="27" spans="1:18">
      <c r="A27" s="8" t="s">
        <v>51</v>
      </c>
      <c r="B27" s="9">
        <v>6347</v>
      </c>
      <c r="C27" s="9">
        <v>6362</v>
      </c>
      <c r="D27" s="9">
        <v>6371</v>
      </c>
      <c r="E27" s="9">
        <v>6334</v>
      </c>
      <c r="F27" s="9">
        <v>6302</v>
      </c>
      <c r="G27" s="9">
        <v>6255</v>
      </c>
      <c r="H27" s="9">
        <v>6227</v>
      </c>
      <c r="I27" s="9">
        <v>6184</v>
      </c>
      <c r="J27" s="9">
        <v>6165</v>
      </c>
      <c r="K27" s="9">
        <v>6161</v>
      </c>
      <c r="L27" s="9">
        <v>6136</v>
      </c>
      <c r="M27" s="9">
        <v>6079</v>
      </c>
      <c r="N27" s="9">
        <v>5975</v>
      </c>
      <c r="P27" s="11" t="str">
        <f t="shared" si="0"/>
        <v>MINNESOTA</v>
      </c>
      <c r="Q27" s="7">
        <f t="shared" si="1"/>
        <v>-372</v>
      </c>
      <c r="R27" s="12">
        <f t="shared" si="2"/>
        <v>-5.8610367102568145E-2</v>
      </c>
    </row>
    <row r="28" spans="1:18">
      <c r="A28" s="11" t="s">
        <v>52</v>
      </c>
      <c r="B28" s="7">
        <v>50001</v>
      </c>
      <c r="C28" s="7">
        <v>49782</v>
      </c>
      <c r="D28" s="7">
        <v>49473</v>
      </c>
      <c r="E28" s="7">
        <v>49196</v>
      </c>
      <c r="F28" s="7">
        <v>48864</v>
      </c>
      <c r="G28" s="7">
        <v>48587</v>
      </c>
      <c r="H28" s="7">
        <v>48286</v>
      </c>
      <c r="I28" s="7">
        <v>48005</v>
      </c>
      <c r="J28" s="7">
        <v>47815</v>
      </c>
      <c r="K28" s="7">
        <v>47630</v>
      </c>
      <c r="L28" s="7">
        <v>47420</v>
      </c>
      <c r="M28" s="7">
        <v>47199</v>
      </c>
      <c r="N28" s="7">
        <v>46835</v>
      </c>
      <c r="P28" s="8" t="str">
        <f t="shared" si="0"/>
        <v>MISSISSIPPI</v>
      </c>
      <c r="Q28" s="9">
        <f t="shared" si="1"/>
        <v>-3166</v>
      </c>
      <c r="R28" s="10">
        <f t="shared" si="2"/>
        <v>-6.33187336253275E-2</v>
      </c>
    </row>
    <row r="29" spans="1:18">
      <c r="A29" s="8" t="s">
        <v>53</v>
      </c>
      <c r="B29" s="9">
        <v>14822</v>
      </c>
      <c r="C29" s="9">
        <v>14792</v>
      </c>
      <c r="D29" s="9">
        <v>14747</v>
      </c>
      <c r="E29" s="9">
        <v>14696</v>
      </c>
      <c r="F29" s="9">
        <v>14657</v>
      </c>
      <c r="G29" s="9">
        <v>14603</v>
      </c>
      <c r="H29" s="9">
        <v>14393</v>
      </c>
      <c r="I29" s="9">
        <v>14322</v>
      </c>
      <c r="J29" s="9">
        <v>14281</v>
      </c>
      <c r="K29" s="9">
        <v>14213</v>
      </c>
      <c r="L29" s="9">
        <v>14172</v>
      </c>
      <c r="M29" s="9">
        <v>14119</v>
      </c>
      <c r="N29" s="9">
        <v>14004</v>
      </c>
      <c r="P29" s="11" t="str">
        <f t="shared" si="0"/>
        <v>MISSOURI</v>
      </c>
      <c r="Q29" s="7">
        <f t="shared" si="1"/>
        <v>-818</v>
      </c>
      <c r="R29" s="12">
        <f t="shared" si="2"/>
        <v>-5.5188233706652275E-2</v>
      </c>
    </row>
    <row r="30" spans="1:18">
      <c r="A30" s="11" t="s">
        <v>54</v>
      </c>
      <c r="B30" s="7">
        <v>3734</v>
      </c>
      <c r="C30" s="7">
        <v>3717</v>
      </c>
      <c r="D30" s="7">
        <v>3707</v>
      </c>
      <c r="E30" s="7">
        <v>3696</v>
      </c>
      <c r="F30" s="7">
        <v>3665</v>
      </c>
      <c r="G30" s="7">
        <v>3660</v>
      </c>
      <c r="H30" s="7">
        <v>3644</v>
      </c>
      <c r="I30" s="7">
        <v>3632</v>
      </c>
      <c r="J30" s="7">
        <v>3608</v>
      </c>
      <c r="K30" s="7">
        <v>3610</v>
      </c>
      <c r="L30" s="7">
        <v>3603</v>
      </c>
      <c r="M30" s="7">
        <v>3573</v>
      </c>
      <c r="N30" s="7">
        <v>3510</v>
      </c>
      <c r="P30" s="8" t="str">
        <f t="shared" si="0"/>
        <v>MONTANA</v>
      </c>
      <c r="Q30" s="9">
        <f t="shared" si="1"/>
        <v>-224</v>
      </c>
      <c r="R30" s="10">
        <f t="shared" si="2"/>
        <v>-5.9989287627209426E-2</v>
      </c>
    </row>
    <row r="31" spans="1:18">
      <c r="A31" s="8" t="s">
        <v>55</v>
      </c>
      <c r="B31" s="9">
        <v>2</v>
      </c>
      <c r="C31" s="9">
        <v>2</v>
      </c>
      <c r="D31" s="9">
        <v>2</v>
      </c>
      <c r="E31" s="9">
        <v>2</v>
      </c>
      <c r="F31" s="9">
        <v>3</v>
      </c>
      <c r="G31" s="9">
        <v>3</v>
      </c>
      <c r="H31" s="9">
        <v>3</v>
      </c>
      <c r="I31" s="9">
        <v>3</v>
      </c>
      <c r="J31" s="9">
        <v>3</v>
      </c>
      <c r="K31" s="9">
        <v>3</v>
      </c>
      <c r="L31" s="9">
        <v>3</v>
      </c>
      <c r="M31" s="9">
        <v>3</v>
      </c>
      <c r="N31" s="9">
        <v>3</v>
      </c>
      <c r="P31" s="11" t="str">
        <f t="shared" si="0"/>
        <v>N. MARIANA ISLAND</v>
      </c>
      <c r="Q31" s="7">
        <f t="shared" si="1"/>
        <v>1</v>
      </c>
      <c r="R31" s="12">
        <f t="shared" si="2"/>
        <v>0.5</v>
      </c>
    </row>
    <row r="32" spans="1:18">
      <c r="A32" s="11" t="s">
        <v>56</v>
      </c>
      <c r="B32" s="7">
        <v>7424</v>
      </c>
      <c r="C32" s="7">
        <v>7455</v>
      </c>
      <c r="D32" s="7">
        <v>7464</v>
      </c>
      <c r="E32" s="7">
        <v>7431</v>
      </c>
      <c r="F32" s="7">
        <v>7416</v>
      </c>
      <c r="G32" s="7">
        <v>7416</v>
      </c>
      <c r="H32" s="7">
        <v>7351</v>
      </c>
      <c r="I32" s="7">
        <v>7325</v>
      </c>
      <c r="J32" s="7">
        <v>7309</v>
      </c>
      <c r="K32" s="7">
        <v>7281</v>
      </c>
      <c r="L32" s="7">
        <v>7277</v>
      </c>
      <c r="M32" s="7">
        <v>7270</v>
      </c>
      <c r="N32" s="7">
        <v>7259</v>
      </c>
      <c r="P32" s="8" t="str">
        <f t="shared" si="0"/>
        <v>NEBRASKA</v>
      </c>
      <c r="Q32" s="9">
        <f t="shared" si="1"/>
        <v>-165</v>
      </c>
      <c r="R32" s="10">
        <f t="shared" si="2"/>
        <v>-2.2225215517241378E-2</v>
      </c>
    </row>
    <row r="33" spans="1:18">
      <c r="A33" s="8" t="s">
        <v>57</v>
      </c>
      <c r="B33" s="9">
        <v>9076</v>
      </c>
      <c r="C33" s="9">
        <v>9055</v>
      </c>
      <c r="D33" s="9">
        <v>9067</v>
      </c>
      <c r="E33" s="9">
        <v>9041</v>
      </c>
      <c r="F33" s="9">
        <v>9024</v>
      </c>
      <c r="G33" s="9">
        <v>8989</v>
      </c>
      <c r="H33" s="9">
        <v>8945</v>
      </c>
      <c r="I33" s="9">
        <v>8891</v>
      </c>
      <c r="J33" s="9">
        <v>8878</v>
      </c>
      <c r="K33" s="9">
        <v>8876</v>
      </c>
      <c r="L33" s="9">
        <v>8846</v>
      </c>
      <c r="M33" s="9">
        <v>8796</v>
      </c>
      <c r="N33" s="9">
        <v>8745</v>
      </c>
      <c r="P33" s="11" t="str">
        <f t="shared" si="0"/>
        <v>NEVADA</v>
      </c>
      <c r="Q33" s="7">
        <f t="shared" si="1"/>
        <v>-331</v>
      </c>
      <c r="R33" s="12">
        <f t="shared" si="2"/>
        <v>-3.6469810489202295E-2</v>
      </c>
    </row>
    <row r="34" spans="1:18">
      <c r="A34" s="11" t="s">
        <v>58</v>
      </c>
      <c r="B34" s="7">
        <v>5358</v>
      </c>
      <c r="C34" s="7">
        <v>5345</v>
      </c>
      <c r="D34" s="7">
        <v>5347</v>
      </c>
      <c r="E34" s="7">
        <v>5343</v>
      </c>
      <c r="F34" s="7">
        <v>5326</v>
      </c>
      <c r="G34" s="7">
        <v>5309</v>
      </c>
      <c r="H34" s="7">
        <v>5288</v>
      </c>
      <c r="I34" s="7">
        <v>5262</v>
      </c>
      <c r="J34" s="7">
        <v>5245</v>
      </c>
      <c r="K34" s="7">
        <v>5234</v>
      </c>
      <c r="L34" s="7">
        <v>5220</v>
      </c>
      <c r="M34" s="7">
        <v>5201</v>
      </c>
      <c r="N34" s="7">
        <v>5210</v>
      </c>
      <c r="P34" s="8" t="str">
        <f t="shared" ref="P34:P57" si="3">A34</f>
        <v>NEW HAMPSHIRE</v>
      </c>
      <c r="Q34" s="9">
        <f t="shared" ref="Q34:Q57" si="4">N34 - B34</f>
        <v>-148</v>
      </c>
      <c r="R34" s="10">
        <f t="shared" ref="R34:R57" si="5">IF(B34, (N34-B34)/B34, 0)</f>
        <v>-2.7622247107129527E-2</v>
      </c>
    </row>
    <row r="35" spans="1:18">
      <c r="A35" s="8" t="s">
        <v>59</v>
      </c>
      <c r="B35" s="9">
        <v>135997</v>
      </c>
      <c r="C35" s="9">
        <v>135619</v>
      </c>
      <c r="D35" s="9">
        <v>135258</v>
      </c>
      <c r="E35" s="9">
        <v>134961</v>
      </c>
      <c r="F35" s="9">
        <v>134724</v>
      </c>
      <c r="G35" s="9">
        <v>134299</v>
      </c>
      <c r="H35" s="9">
        <v>133690</v>
      </c>
      <c r="I35" s="9">
        <v>133099</v>
      </c>
      <c r="J35" s="9">
        <v>132703</v>
      </c>
      <c r="K35" s="9">
        <v>132336</v>
      </c>
      <c r="L35" s="9">
        <v>132044</v>
      </c>
      <c r="M35" s="9">
        <v>131657</v>
      </c>
      <c r="N35" s="9">
        <v>131121</v>
      </c>
      <c r="P35" s="11" t="str">
        <f t="shared" si="3"/>
        <v>NEW JERSEY</v>
      </c>
      <c r="Q35" s="7">
        <f t="shared" si="4"/>
        <v>-4876</v>
      </c>
      <c r="R35" s="12">
        <f t="shared" si="5"/>
        <v>-3.5853732067619139E-2</v>
      </c>
    </row>
    <row r="36" spans="1:18">
      <c r="A36" s="11" t="s">
        <v>60</v>
      </c>
      <c r="B36" s="7">
        <v>13184</v>
      </c>
      <c r="C36" s="7">
        <v>13265</v>
      </c>
      <c r="D36" s="7">
        <v>13276</v>
      </c>
      <c r="E36" s="7">
        <v>13451</v>
      </c>
      <c r="F36" s="7">
        <v>13463</v>
      </c>
      <c r="G36" s="7">
        <v>13467</v>
      </c>
      <c r="H36" s="7">
        <v>13524</v>
      </c>
      <c r="I36" s="7">
        <v>13516</v>
      </c>
      <c r="J36" s="7">
        <v>13482</v>
      </c>
      <c r="K36" s="7">
        <v>13468</v>
      </c>
      <c r="L36" s="7">
        <v>13436</v>
      </c>
      <c r="M36" s="7">
        <v>13406</v>
      </c>
      <c r="N36" s="7">
        <v>13343</v>
      </c>
      <c r="P36" s="8" t="str">
        <f t="shared" si="3"/>
        <v>NEW MEXICO</v>
      </c>
      <c r="Q36" s="9">
        <f t="shared" si="4"/>
        <v>159</v>
      </c>
      <c r="R36" s="10">
        <f t="shared" si="5"/>
        <v>1.206007281553398E-2</v>
      </c>
    </row>
    <row r="37" spans="1:18">
      <c r="A37" s="8" t="s">
        <v>61</v>
      </c>
      <c r="B37" s="9">
        <v>132525</v>
      </c>
      <c r="C37" s="9">
        <v>132367</v>
      </c>
      <c r="D37" s="9">
        <v>132053</v>
      </c>
      <c r="E37" s="9">
        <v>132022</v>
      </c>
      <c r="F37" s="9">
        <v>131784</v>
      </c>
      <c r="G37" s="9">
        <v>131420</v>
      </c>
      <c r="H37" s="9">
        <v>130975</v>
      </c>
      <c r="I37" s="9">
        <v>130430</v>
      </c>
      <c r="J37" s="9">
        <v>129992</v>
      </c>
      <c r="K37" s="9">
        <v>129661</v>
      </c>
      <c r="L37" s="9">
        <v>129384</v>
      </c>
      <c r="M37" s="9">
        <v>129104</v>
      </c>
      <c r="N37" s="9">
        <v>128652</v>
      </c>
      <c r="P37" s="11" t="str">
        <f t="shared" si="3"/>
        <v>NEW YORK</v>
      </c>
      <c r="Q37" s="7">
        <f t="shared" si="4"/>
        <v>-3873</v>
      </c>
      <c r="R37" s="12">
        <f t="shared" si="5"/>
        <v>-2.9224674589700055E-2</v>
      </c>
    </row>
    <row r="38" spans="1:18">
      <c r="A38" s="11" t="s">
        <v>62</v>
      </c>
      <c r="B38" s="7">
        <v>117223</v>
      </c>
      <c r="C38" s="7">
        <v>117174</v>
      </c>
      <c r="D38" s="7">
        <v>117210</v>
      </c>
      <c r="E38" s="7">
        <v>117229</v>
      </c>
      <c r="F38" s="7">
        <v>117920</v>
      </c>
      <c r="G38" s="7">
        <v>118080</v>
      </c>
      <c r="H38" s="7">
        <v>117611</v>
      </c>
      <c r="I38" s="7">
        <v>116758</v>
      </c>
      <c r="J38" s="7">
        <v>116407</v>
      </c>
      <c r="K38" s="7">
        <v>116143</v>
      </c>
      <c r="L38" s="7">
        <v>115890</v>
      </c>
      <c r="M38" s="7">
        <v>115613</v>
      </c>
      <c r="N38" s="7">
        <v>115103</v>
      </c>
      <c r="P38" s="8" t="str">
        <f t="shared" si="3"/>
        <v>NORTH CAROLINA</v>
      </c>
      <c r="Q38" s="9">
        <f t="shared" si="4"/>
        <v>-2120</v>
      </c>
      <c r="R38" s="10">
        <f t="shared" si="5"/>
        <v>-1.8085188060363581E-2</v>
      </c>
    </row>
    <row r="39" spans="1:18">
      <c r="A39" s="8" t="s">
        <v>63</v>
      </c>
      <c r="B39" s="9">
        <v>5951</v>
      </c>
      <c r="C39" s="9">
        <v>5934</v>
      </c>
      <c r="D39" s="9">
        <v>5914</v>
      </c>
      <c r="E39" s="9">
        <v>5916</v>
      </c>
      <c r="F39" s="9">
        <v>5907</v>
      </c>
      <c r="G39" s="9">
        <v>5869</v>
      </c>
      <c r="H39" s="9">
        <v>5816</v>
      </c>
      <c r="I39" s="9">
        <v>5793</v>
      </c>
      <c r="J39" s="9">
        <v>5787</v>
      </c>
      <c r="K39" s="9">
        <v>5781</v>
      </c>
      <c r="L39" s="9">
        <v>5756</v>
      </c>
      <c r="M39" s="9">
        <v>5694</v>
      </c>
      <c r="N39" s="9">
        <v>5638</v>
      </c>
      <c r="P39" s="11" t="str">
        <f t="shared" si="3"/>
        <v>NORTH DAKOTA</v>
      </c>
      <c r="Q39" s="7">
        <f t="shared" si="4"/>
        <v>-313</v>
      </c>
      <c r="R39" s="12">
        <f t="shared" si="5"/>
        <v>-5.2596202318937996E-2</v>
      </c>
    </row>
    <row r="40" spans="1:18">
      <c r="A40" s="11" t="s">
        <v>64</v>
      </c>
      <c r="B40" s="7">
        <v>21939</v>
      </c>
      <c r="C40" s="7">
        <v>21944</v>
      </c>
      <c r="D40" s="7">
        <v>21897</v>
      </c>
      <c r="E40" s="7">
        <v>21846</v>
      </c>
      <c r="F40" s="7">
        <v>21817</v>
      </c>
      <c r="G40" s="7">
        <v>21784</v>
      </c>
      <c r="H40" s="7">
        <v>21642</v>
      </c>
      <c r="I40" s="7">
        <v>21477</v>
      </c>
      <c r="J40" s="7">
        <v>21363</v>
      </c>
      <c r="K40" s="7">
        <v>21302</v>
      </c>
      <c r="L40" s="7">
        <v>21229</v>
      </c>
      <c r="M40" s="7">
        <v>21168</v>
      </c>
      <c r="N40" s="7">
        <v>21093</v>
      </c>
      <c r="P40" s="8" t="str">
        <f t="shared" si="3"/>
        <v>OHIO</v>
      </c>
      <c r="Q40" s="9">
        <f t="shared" si="4"/>
        <v>-846</v>
      </c>
      <c r="R40" s="10">
        <f t="shared" si="5"/>
        <v>-3.8561465882674686E-2</v>
      </c>
    </row>
    <row r="41" spans="1:18">
      <c r="A41" s="8" t="s">
        <v>65</v>
      </c>
      <c r="B41" s="9">
        <v>8943</v>
      </c>
      <c r="C41" s="9">
        <v>8906</v>
      </c>
      <c r="D41" s="9">
        <v>8886</v>
      </c>
      <c r="E41" s="9">
        <v>8831</v>
      </c>
      <c r="F41" s="9">
        <v>8768</v>
      </c>
      <c r="G41" s="9">
        <v>8732</v>
      </c>
      <c r="H41" s="9">
        <v>8669</v>
      </c>
      <c r="I41" s="9">
        <v>8601</v>
      </c>
      <c r="J41" s="9">
        <v>8573</v>
      </c>
      <c r="K41" s="9">
        <v>8540</v>
      </c>
      <c r="L41" s="9">
        <v>8509</v>
      </c>
      <c r="M41" s="9">
        <v>8460</v>
      </c>
      <c r="N41" s="9">
        <v>8391</v>
      </c>
      <c r="P41" s="11" t="str">
        <f t="shared" si="3"/>
        <v>OKLAHOMA</v>
      </c>
      <c r="Q41" s="7">
        <f t="shared" si="4"/>
        <v>-552</v>
      </c>
      <c r="R41" s="12">
        <f t="shared" si="5"/>
        <v>-6.1724253606172425E-2</v>
      </c>
    </row>
    <row r="42" spans="1:18">
      <c r="A42" s="11" t="s">
        <v>66</v>
      </c>
      <c r="B42" s="7">
        <v>19073</v>
      </c>
      <c r="C42" s="7">
        <v>19020</v>
      </c>
      <c r="D42" s="7">
        <v>18991</v>
      </c>
      <c r="E42" s="7">
        <v>18952</v>
      </c>
      <c r="F42" s="7">
        <v>18882</v>
      </c>
      <c r="G42" s="7">
        <v>18840</v>
      </c>
      <c r="H42" s="7">
        <v>18710</v>
      </c>
      <c r="I42" s="7">
        <v>18594</v>
      </c>
      <c r="J42" s="7">
        <v>18501</v>
      </c>
      <c r="K42" s="7">
        <v>18486</v>
      </c>
      <c r="L42" s="7">
        <v>18442</v>
      </c>
      <c r="M42" s="7">
        <v>18415</v>
      </c>
      <c r="N42" s="7">
        <v>18337</v>
      </c>
      <c r="P42" s="8" t="str">
        <f t="shared" si="3"/>
        <v>OREGON</v>
      </c>
      <c r="Q42" s="9">
        <f t="shared" si="4"/>
        <v>-736</v>
      </c>
      <c r="R42" s="10">
        <f t="shared" si="5"/>
        <v>-3.858858071619567E-2</v>
      </c>
    </row>
    <row r="43" spans="1:18">
      <c r="A43" s="8" t="s">
        <v>67</v>
      </c>
      <c r="B43" s="9">
        <v>40324</v>
      </c>
      <c r="C43" s="9">
        <v>40199</v>
      </c>
      <c r="D43" s="9">
        <v>40153</v>
      </c>
      <c r="E43" s="9">
        <v>40058</v>
      </c>
      <c r="F43" s="9">
        <v>40010</v>
      </c>
      <c r="G43" s="9">
        <v>39834</v>
      </c>
      <c r="H43" s="9">
        <v>39580</v>
      </c>
      <c r="I43" s="9">
        <v>39330</v>
      </c>
      <c r="J43" s="9">
        <v>39216</v>
      </c>
      <c r="K43" s="9">
        <v>39075</v>
      </c>
      <c r="L43" s="9">
        <v>38974</v>
      </c>
      <c r="M43" s="9">
        <v>38885</v>
      </c>
      <c r="N43" s="9">
        <v>38747</v>
      </c>
      <c r="P43" s="11" t="str">
        <f t="shared" si="3"/>
        <v>PENNSYLVANIA</v>
      </c>
      <c r="Q43" s="7">
        <f t="shared" si="4"/>
        <v>-1577</v>
      </c>
      <c r="R43" s="12">
        <f t="shared" si="5"/>
        <v>-3.9108223390536656E-2</v>
      </c>
    </row>
    <row r="44" spans="1:18">
      <c r="A44" s="11" t="s">
        <v>68</v>
      </c>
      <c r="B44" s="7">
        <v>6301</v>
      </c>
      <c r="C44" s="7">
        <v>6362</v>
      </c>
      <c r="D44" s="7">
        <v>6447</v>
      </c>
      <c r="E44" s="7">
        <v>6533</v>
      </c>
      <c r="F44" s="7">
        <v>6641</v>
      </c>
      <c r="G44" s="7">
        <v>6743</v>
      </c>
      <c r="H44" s="7">
        <v>6811</v>
      </c>
      <c r="I44" s="7">
        <v>6039</v>
      </c>
      <c r="J44" s="7">
        <v>6114</v>
      </c>
      <c r="K44" s="7">
        <v>6180</v>
      </c>
      <c r="L44" s="7">
        <v>6225</v>
      </c>
      <c r="M44" s="7">
        <v>6291</v>
      </c>
      <c r="N44" s="7">
        <v>6334</v>
      </c>
      <c r="P44" s="8" t="str">
        <f t="shared" si="3"/>
        <v>PUERTO RICO</v>
      </c>
      <c r="Q44" s="9">
        <f t="shared" si="4"/>
        <v>33</v>
      </c>
      <c r="R44" s="10">
        <f t="shared" si="5"/>
        <v>5.2372639263608949E-3</v>
      </c>
    </row>
    <row r="45" spans="1:18">
      <c r="A45" s="8" t="s">
        <v>69</v>
      </c>
      <c r="B45" s="9">
        <v>9508</v>
      </c>
      <c r="C45" s="9">
        <v>9499</v>
      </c>
      <c r="D45" s="9">
        <v>9519</v>
      </c>
      <c r="E45" s="9">
        <v>9516</v>
      </c>
      <c r="F45" s="9">
        <v>9501</v>
      </c>
      <c r="G45" s="9">
        <v>9479</v>
      </c>
      <c r="H45" s="9">
        <v>9432</v>
      </c>
      <c r="I45" s="9">
        <v>9394</v>
      </c>
      <c r="J45" s="9">
        <v>9403</v>
      </c>
      <c r="K45" s="9">
        <v>9388</v>
      </c>
      <c r="L45" s="9">
        <v>9362</v>
      </c>
      <c r="M45" s="9">
        <v>9389</v>
      </c>
      <c r="N45" s="9">
        <v>9383</v>
      </c>
      <c r="P45" s="11" t="str">
        <f t="shared" si="3"/>
        <v>RHODE ISLAND</v>
      </c>
      <c r="Q45" s="7">
        <f t="shared" si="4"/>
        <v>-125</v>
      </c>
      <c r="R45" s="12">
        <f t="shared" si="5"/>
        <v>-1.3146823727387463E-2</v>
      </c>
    </row>
    <row r="46" spans="1:18">
      <c r="A46" s="11" t="s">
        <v>70</v>
      </c>
      <c r="B46" s="7">
        <v>135500</v>
      </c>
      <c r="C46" s="7">
        <v>135143</v>
      </c>
      <c r="D46" s="7">
        <v>134778</v>
      </c>
      <c r="E46" s="7">
        <v>134362</v>
      </c>
      <c r="F46" s="7">
        <v>133895</v>
      </c>
      <c r="G46" s="7">
        <v>133401</v>
      </c>
      <c r="H46" s="7">
        <v>132677</v>
      </c>
      <c r="I46" s="7">
        <v>131859</v>
      </c>
      <c r="J46" s="7">
        <v>131346</v>
      </c>
      <c r="K46" s="7">
        <v>130975</v>
      </c>
      <c r="L46" s="7">
        <v>130568</v>
      </c>
      <c r="M46" s="7">
        <v>130099</v>
      </c>
      <c r="N46" s="7">
        <v>129479</v>
      </c>
      <c r="P46" s="8" t="str">
        <f t="shared" si="3"/>
        <v>SOUTH CAROLINA</v>
      </c>
      <c r="Q46" s="9">
        <f t="shared" si="4"/>
        <v>-6021</v>
      </c>
      <c r="R46" s="10">
        <f t="shared" si="5"/>
        <v>-4.4435424354243545E-2</v>
      </c>
    </row>
    <row r="47" spans="1:18">
      <c r="A47" s="8" t="s">
        <v>71</v>
      </c>
      <c r="B47" s="9">
        <v>2649</v>
      </c>
      <c r="C47" s="9">
        <v>2627</v>
      </c>
      <c r="D47" s="9">
        <v>2631</v>
      </c>
      <c r="E47" s="9">
        <v>2628</v>
      </c>
      <c r="F47" s="9">
        <v>2623</v>
      </c>
      <c r="G47" s="9">
        <v>2600</v>
      </c>
      <c r="H47" s="9">
        <v>2587</v>
      </c>
      <c r="I47" s="9">
        <v>2560</v>
      </c>
      <c r="J47" s="9">
        <v>2548</v>
      </c>
      <c r="K47" s="9">
        <v>2543</v>
      </c>
      <c r="L47" s="9">
        <v>2523</v>
      </c>
      <c r="M47" s="9">
        <v>2500</v>
      </c>
      <c r="N47" s="9">
        <v>2474</v>
      </c>
      <c r="P47" s="11" t="str">
        <f t="shared" si="3"/>
        <v>SOUTH DAKOTA</v>
      </c>
      <c r="Q47" s="7">
        <f t="shared" si="4"/>
        <v>-175</v>
      </c>
      <c r="R47" s="12">
        <f t="shared" si="5"/>
        <v>-6.6062665156662898E-2</v>
      </c>
    </row>
    <row r="48" spans="1:18">
      <c r="A48" s="11" t="s">
        <v>72</v>
      </c>
      <c r="B48" s="7">
        <v>22315</v>
      </c>
      <c r="C48" s="7">
        <v>22404</v>
      </c>
      <c r="D48" s="7">
        <v>22335</v>
      </c>
      <c r="E48" s="7">
        <v>22218</v>
      </c>
      <c r="F48" s="7">
        <v>22183</v>
      </c>
      <c r="G48" s="7">
        <v>22116</v>
      </c>
      <c r="H48" s="7">
        <v>22041</v>
      </c>
      <c r="I48" s="7">
        <v>21859</v>
      </c>
      <c r="J48" s="7">
        <v>21800</v>
      </c>
      <c r="K48" s="7">
        <v>21785</v>
      </c>
      <c r="L48" s="7">
        <v>21743</v>
      </c>
      <c r="M48" s="7">
        <v>21665</v>
      </c>
      <c r="N48" s="7">
        <v>21546</v>
      </c>
      <c r="P48" s="8" t="str">
        <f t="shared" si="3"/>
        <v>TENNESSEE</v>
      </c>
      <c r="Q48" s="9">
        <f t="shared" si="4"/>
        <v>-769</v>
      </c>
      <c r="R48" s="10">
        <f t="shared" si="5"/>
        <v>-3.4461124803943533E-2</v>
      </c>
    </row>
    <row r="49" spans="1:18">
      <c r="A49" s="8" t="s">
        <v>73</v>
      </c>
      <c r="B49" s="9">
        <v>601450</v>
      </c>
      <c r="C49" s="9">
        <v>597903</v>
      </c>
      <c r="D49" s="9">
        <v>589662</v>
      </c>
      <c r="E49" s="9">
        <v>581741</v>
      </c>
      <c r="F49" s="9">
        <v>578899</v>
      </c>
      <c r="G49" s="9">
        <v>575372</v>
      </c>
      <c r="H49" s="9">
        <v>570781</v>
      </c>
      <c r="I49" s="9">
        <v>567315</v>
      </c>
      <c r="J49" s="9">
        <v>565226</v>
      </c>
      <c r="K49" s="9">
        <v>563653</v>
      </c>
      <c r="L49" s="9">
        <v>561762</v>
      </c>
      <c r="M49" s="9">
        <v>559734</v>
      </c>
      <c r="N49" s="9">
        <v>556307</v>
      </c>
      <c r="P49" s="11" t="str">
        <f t="shared" si="3"/>
        <v>TEXAS</v>
      </c>
      <c r="Q49" s="7">
        <f t="shared" si="4"/>
        <v>-45143</v>
      </c>
      <c r="R49" s="12">
        <f t="shared" si="5"/>
        <v>-7.5056945714523232E-2</v>
      </c>
    </row>
    <row r="50" spans="1:18">
      <c r="A50" s="11" t="s">
        <v>74</v>
      </c>
      <c r="B50" s="7">
        <v>3854</v>
      </c>
      <c r="C50" s="7">
        <v>3759</v>
      </c>
      <c r="D50" s="7">
        <v>3740</v>
      </c>
      <c r="E50" s="7">
        <v>3747</v>
      </c>
      <c r="F50" s="7">
        <v>3743</v>
      </c>
      <c r="G50" s="7">
        <v>3709</v>
      </c>
      <c r="H50" s="7">
        <v>3689</v>
      </c>
      <c r="I50" s="7">
        <v>3677</v>
      </c>
      <c r="J50" s="7">
        <v>3683</v>
      </c>
      <c r="K50" s="7">
        <v>3685</v>
      </c>
      <c r="L50" s="7">
        <v>3689</v>
      </c>
      <c r="M50" s="7">
        <v>3667</v>
      </c>
      <c r="N50" s="7">
        <v>3588</v>
      </c>
      <c r="P50" s="8" t="str">
        <f t="shared" si="3"/>
        <v>UTAH</v>
      </c>
      <c r="Q50" s="9">
        <f t="shared" si="4"/>
        <v>-266</v>
      </c>
      <c r="R50" s="10">
        <f t="shared" si="5"/>
        <v>-6.9019200830306174E-2</v>
      </c>
    </row>
    <row r="51" spans="1:18">
      <c r="A51" s="11" t="s">
        <v>75</v>
      </c>
      <c r="B51" s="7">
        <v>3701</v>
      </c>
      <c r="C51" s="7">
        <v>3715</v>
      </c>
      <c r="D51" s="7">
        <v>3717</v>
      </c>
      <c r="E51" s="7">
        <v>3726</v>
      </c>
      <c r="F51" s="7">
        <v>3724</v>
      </c>
      <c r="G51" s="7">
        <v>3712</v>
      </c>
      <c r="H51" s="7">
        <v>3708</v>
      </c>
      <c r="I51" s="7">
        <v>3687</v>
      </c>
      <c r="J51" s="7">
        <v>3666</v>
      </c>
      <c r="K51" s="7">
        <v>3651</v>
      </c>
      <c r="L51" s="7">
        <v>3651</v>
      </c>
      <c r="M51" s="7">
        <v>3645</v>
      </c>
      <c r="N51" s="7">
        <v>3622</v>
      </c>
      <c r="P51" s="8" t="str">
        <f t="shared" si="3"/>
        <v>VERMONT</v>
      </c>
      <c r="Q51" s="9">
        <f t="shared" si="4"/>
        <v>-79</v>
      </c>
      <c r="R51" s="10">
        <f t="shared" si="5"/>
        <v>-2.1345582275060795E-2</v>
      </c>
    </row>
    <row r="52" spans="1:18">
      <c r="A52" s="8" t="s">
        <v>76</v>
      </c>
      <c r="B52" s="9">
        <v>1078</v>
      </c>
      <c r="C52" s="9">
        <v>1067</v>
      </c>
      <c r="D52" s="9">
        <v>1071</v>
      </c>
      <c r="E52" s="9">
        <v>1072</v>
      </c>
      <c r="F52" s="9">
        <v>1080</v>
      </c>
      <c r="G52" s="9">
        <v>1085</v>
      </c>
      <c r="H52" s="9">
        <v>1081</v>
      </c>
      <c r="I52" s="9">
        <v>1078</v>
      </c>
      <c r="J52" s="9">
        <v>1074</v>
      </c>
      <c r="K52" s="9">
        <v>1074</v>
      </c>
      <c r="L52" s="9">
        <v>1075</v>
      </c>
      <c r="M52" s="9">
        <v>1071</v>
      </c>
      <c r="N52" s="9">
        <v>1065</v>
      </c>
      <c r="P52" s="11" t="str">
        <f t="shared" si="3"/>
        <v>VIRGIN ISLANDS</v>
      </c>
      <c r="Q52" s="7">
        <f t="shared" si="4"/>
        <v>-13</v>
      </c>
      <c r="R52" s="12">
        <f t="shared" si="5"/>
        <v>-1.2059369202226345E-2</v>
      </c>
    </row>
    <row r="53" spans="1:18">
      <c r="A53" s="11" t="s">
        <v>77</v>
      </c>
      <c r="B53" s="7">
        <v>79546</v>
      </c>
      <c r="C53" s="7">
        <v>79426</v>
      </c>
      <c r="D53" s="7">
        <v>79213</v>
      </c>
      <c r="E53" s="7">
        <v>79198</v>
      </c>
      <c r="F53" s="7">
        <v>79188</v>
      </c>
      <c r="G53" s="7">
        <v>79051</v>
      </c>
      <c r="H53" s="7">
        <v>78571</v>
      </c>
      <c r="I53" s="7">
        <v>78109</v>
      </c>
      <c r="J53" s="7">
        <v>77929</v>
      </c>
      <c r="K53" s="7">
        <v>77803</v>
      </c>
      <c r="L53" s="7">
        <v>77587</v>
      </c>
      <c r="M53" s="7">
        <v>77441</v>
      </c>
      <c r="N53" s="7">
        <v>77200</v>
      </c>
      <c r="P53" s="8" t="str">
        <f t="shared" si="3"/>
        <v>VIRGINIA</v>
      </c>
      <c r="Q53" s="9">
        <f t="shared" si="4"/>
        <v>-2346</v>
      </c>
      <c r="R53" s="10">
        <f t="shared" si="5"/>
        <v>-2.9492369195182663E-2</v>
      </c>
    </row>
    <row r="54" spans="1:18">
      <c r="A54" s="8" t="s">
        <v>78</v>
      </c>
      <c r="B54" s="9">
        <v>27151</v>
      </c>
      <c r="C54" s="9">
        <v>27085</v>
      </c>
      <c r="D54" s="9">
        <v>27033</v>
      </c>
      <c r="E54" s="9">
        <v>27006</v>
      </c>
      <c r="F54" s="9">
        <v>26901</v>
      </c>
      <c r="G54" s="9">
        <v>26852</v>
      </c>
      <c r="H54" s="9">
        <v>26735</v>
      </c>
      <c r="I54" s="9">
        <v>26523</v>
      </c>
      <c r="J54" s="9">
        <v>26414</v>
      </c>
      <c r="K54" s="9">
        <v>26454</v>
      </c>
      <c r="L54" s="9">
        <v>26387</v>
      </c>
      <c r="M54" s="9">
        <v>26309</v>
      </c>
      <c r="N54" s="9">
        <v>26212</v>
      </c>
      <c r="P54" s="11" t="str">
        <f t="shared" si="3"/>
        <v>WASHINGTON</v>
      </c>
      <c r="Q54" s="7">
        <f t="shared" si="4"/>
        <v>-939</v>
      </c>
      <c r="R54" s="12">
        <f t="shared" si="5"/>
        <v>-3.4584361533645171E-2</v>
      </c>
    </row>
    <row r="55" spans="1:18">
      <c r="A55" s="11" t="s">
        <v>79</v>
      </c>
      <c r="B55" s="7">
        <v>9194</v>
      </c>
      <c r="C55" s="7">
        <v>9362</v>
      </c>
      <c r="D55" s="7">
        <v>9411</v>
      </c>
      <c r="E55" s="7">
        <v>9375</v>
      </c>
      <c r="F55" s="7">
        <v>9341</v>
      </c>
      <c r="G55" s="7">
        <v>9362</v>
      </c>
      <c r="H55" s="7">
        <v>9324</v>
      </c>
      <c r="I55" s="7">
        <v>9269</v>
      </c>
      <c r="J55" s="7">
        <v>9196</v>
      </c>
      <c r="K55" s="7">
        <v>9297</v>
      </c>
      <c r="L55" s="7">
        <v>9238</v>
      </c>
      <c r="M55" s="7">
        <v>9185</v>
      </c>
      <c r="N55" s="7">
        <v>9132</v>
      </c>
      <c r="P55" s="8" t="str">
        <f t="shared" si="3"/>
        <v>WEST VIRGINIA</v>
      </c>
      <c r="Q55" s="9">
        <f t="shared" si="4"/>
        <v>-62</v>
      </c>
      <c r="R55" s="10">
        <f t="shared" si="5"/>
        <v>-6.743528388079182E-3</v>
      </c>
    </row>
    <row r="56" spans="1:18">
      <c r="A56" s="8" t="s">
        <v>80</v>
      </c>
      <c r="B56" s="9">
        <v>9929</v>
      </c>
      <c r="C56" s="9">
        <v>9891</v>
      </c>
      <c r="D56" s="9">
        <v>9871</v>
      </c>
      <c r="E56" s="9">
        <v>9849</v>
      </c>
      <c r="F56" s="9">
        <v>9862</v>
      </c>
      <c r="G56" s="9">
        <v>10005</v>
      </c>
      <c r="H56" s="9">
        <v>10016</v>
      </c>
      <c r="I56" s="9">
        <v>10091</v>
      </c>
      <c r="J56" s="9">
        <v>10119</v>
      </c>
      <c r="K56" s="9">
        <v>10119</v>
      </c>
      <c r="L56" s="9">
        <v>10126</v>
      </c>
      <c r="M56" s="9">
        <v>10125</v>
      </c>
      <c r="N56" s="9">
        <v>10139</v>
      </c>
      <c r="P56" s="11" t="str">
        <f t="shared" si="3"/>
        <v>WISCONSIN</v>
      </c>
      <c r="Q56" s="7">
        <f t="shared" si="4"/>
        <v>210</v>
      </c>
      <c r="R56" s="12">
        <f t="shared" si="5"/>
        <v>2.1150166179877129E-2</v>
      </c>
    </row>
    <row r="57" spans="1:18">
      <c r="A57" s="11" t="s">
        <v>81</v>
      </c>
      <c r="B57" s="7">
        <v>1594</v>
      </c>
      <c r="C57" s="7">
        <v>1596</v>
      </c>
      <c r="D57" s="7">
        <v>1590</v>
      </c>
      <c r="E57" s="7">
        <v>1591</v>
      </c>
      <c r="F57" s="7">
        <v>1581</v>
      </c>
      <c r="G57" s="7">
        <v>1580</v>
      </c>
      <c r="H57" s="7">
        <v>1573</v>
      </c>
      <c r="I57" s="7">
        <v>1568</v>
      </c>
      <c r="J57" s="7">
        <v>1562</v>
      </c>
      <c r="K57" s="7">
        <v>1558</v>
      </c>
      <c r="L57" s="7">
        <v>1558</v>
      </c>
      <c r="M57" s="7">
        <v>1554</v>
      </c>
      <c r="N57" s="7">
        <v>1551</v>
      </c>
      <c r="P57" s="11" t="str">
        <f t="shared" si="3"/>
        <v>WYOMING</v>
      </c>
      <c r="Q57" s="7">
        <f t="shared" si="4"/>
        <v>-43</v>
      </c>
      <c r="R57" s="12">
        <f t="shared" si="5"/>
        <v>-2.6976160602258468E-2</v>
      </c>
    </row>
    <row r="58" spans="1:18">
      <c r="B58" s="17"/>
      <c r="C58" s="17"/>
      <c r="D58" s="17"/>
      <c r="E58" s="17"/>
      <c r="F58" s="17"/>
      <c r="G58" s="17"/>
      <c r="H58" s="17"/>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5"/>
  <cols>
    <col min="1" max="1" width="19" bestFit="1" customWidth="1"/>
    <col min="2" max="3" width="60.7109375" customWidth="1"/>
  </cols>
  <sheetData>
    <row r="1" spans="1:2">
      <c r="A1" s="4" t="s">
        <v>82</v>
      </c>
      <c r="B1" s="4" t="s">
        <v>83</v>
      </c>
    </row>
    <row r="2" spans="1:2" ht="30">
      <c r="A2" s="13" t="s">
        <v>84</v>
      </c>
      <c r="B2" s="13" t="s">
        <v>85</v>
      </c>
    </row>
    <row r="3" spans="1:2" ht="30">
      <c r="A3" s="14" t="s">
        <v>86</v>
      </c>
      <c r="B3" s="14" t="s">
        <v>87</v>
      </c>
    </row>
    <row r="4" spans="1:2" ht="30">
      <c r="A4" s="13" t="s">
        <v>88</v>
      </c>
      <c r="B4" s="13" t="s">
        <v>89</v>
      </c>
    </row>
    <row r="5" spans="1:2" ht="45">
      <c r="A5" s="14" t="s">
        <v>90</v>
      </c>
      <c r="B5" s="14" t="s">
        <v>91</v>
      </c>
    </row>
    <row r="6" spans="1:2" ht="45">
      <c r="A6" s="13" t="s">
        <v>92</v>
      </c>
      <c r="B6" s="13" t="s">
        <v>93</v>
      </c>
    </row>
    <row r="7" spans="1:2" ht="30">
      <c r="A7" s="14" t="s">
        <v>94</v>
      </c>
      <c r="B7" s="14" t="s">
        <v>95</v>
      </c>
    </row>
    <row r="8" spans="1:2" ht="45">
      <c r="A8" s="13" t="s">
        <v>96</v>
      </c>
      <c r="B8" s="13" t="s">
        <v>97</v>
      </c>
    </row>
    <row r="9" spans="1:2" ht="30">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ht="409.5">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6" t="s">
        <v>7</v>
      </c>
    </row>
    <row r="2" spans="1:1">
      <c r="A2" t="s">
        <v>8</v>
      </c>
    </row>
    <row r="3" spans="1:1">
      <c r="A3" t="s">
        <v>9</v>
      </c>
    </row>
    <row r="4" spans="1:1">
      <c r="A4"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CFA382-5EC4-452D-9F6B-CED203922A45}"/>
</file>

<file path=customXml/itemProps2.xml><?xml version="1.0" encoding="utf-8"?>
<ds:datastoreItem xmlns:ds="http://schemas.openxmlformats.org/officeDocument/2006/customXml" ds:itemID="{74D75124-E30D-4B2A-9EBA-1B724061B7DC}"/>
</file>

<file path=customXml/itemProps3.xml><?xml version="1.0" encoding="utf-8"?>
<ds:datastoreItem xmlns:ds="http://schemas.openxmlformats.org/officeDocument/2006/customXml" ds:itemID="{675A997A-45D7-4AC1-9E12-84752901EF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Matsuyama, Matthew</dc:creator>
  <cp:keywords/>
  <dc:description/>
  <cp:lastModifiedBy/>
  <cp:revision/>
  <dcterms:created xsi:type="dcterms:W3CDTF">2026-05-03T00:29:40Z</dcterms:created>
  <dcterms:modified xsi:type="dcterms:W3CDTF">2026-05-05T15:21:11Z</dcterms:modified>
  <cp:category/>
  <cp:contentStatus/>
</cp:coreProperties>
</file>