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usfema-my.sharepoint.com/personal/0194574764_fema_dhs_gov/Documents/Documents/Insurance Department/NFIP Monthly Reports/2026/"/>
    </mc:Choice>
  </mc:AlternateContent>
  <xr:revisionPtr revIDLastSave="0" documentId="8_{E7DA4B9D-D67B-438A-B86D-1335CC14F5F4}" xr6:coauthVersionLast="47" xr6:coauthVersionMax="47" xr10:uidLastSave="{00000000-0000-0000-0000-000000000000}"/>
  <bookViews>
    <workbookView xWindow="-108" yWindow="-108" windowWidth="23256" windowHeight="12456" activeTab="1" xr2:uid="{00000000-000D-0000-FFFF-FFFF00000000}"/>
  </bookViews>
  <sheets>
    <sheet name="Cover" sheetId="1" r:id="rId1"/>
    <sheet name="PIF" sheetId="2" r:id="rId2"/>
    <sheet name="Data Dictionary" sheetId="3" r:id="rId3"/>
    <sheet name="Data Disclaimer" sheetId="4" r:id="rId4"/>
    <sheet name="Report Description" sheetId="5" r:id="rId5"/>
  </sheets>
  <definedNames>
    <definedName name="_xlnm._FilterDatabase" localSheetId="1" hidden="1">PIF!$A$1:$Q$55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2" l="1"/>
  <c r="R44" i="2" l="1"/>
  <c r="Q45" i="2"/>
  <c r="R57" i="2"/>
  <c r="Q57" i="2"/>
  <c r="P57" i="2"/>
  <c r="R56" i="2"/>
  <c r="Q56" i="2"/>
  <c r="P56" i="2"/>
  <c r="R55" i="2"/>
  <c r="Q55" i="2"/>
  <c r="P55" i="2"/>
  <c r="R54" i="2"/>
  <c r="Q54" i="2"/>
  <c r="P54" i="2"/>
  <c r="R53" i="2"/>
  <c r="Q53" i="2"/>
  <c r="P53" i="2"/>
  <c r="R52" i="2"/>
  <c r="Q52" i="2"/>
  <c r="P52" i="2"/>
  <c r="R51" i="2"/>
  <c r="Q51" i="2"/>
  <c r="P51" i="2"/>
  <c r="R50" i="2"/>
  <c r="Q50" i="2"/>
  <c r="P50" i="2"/>
  <c r="R49" i="2"/>
  <c r="Q49" i="2"/>
  <c r="P49" i="2"/>
  <c r="R48" i="2"/>
  <c r="Q48" i="2"/>
  <c r="P48" i="2"/>
  <c r="R47" i="2"/>
  <c r="Q47" i="2"/>
  <c r="P47" i="2"/>
  <c r="R46" i="2"/>
  <c r="Q46" i="2"/>
  <c r="P46" i="2"/>
  <c r="R45" i="2"/>
  <c r="P45" i="2"/>
  <c r="P44" i="2"/>
  <c r="R43" i="2"/>
  <c r="Q43" i="2"/>
  <c r="P43" i="2"/>
  <c r="R42" i="2"/>
  <c r="Q42" i="2"/>
  <c r="P42" i="2"/>
  <c r="R41" i="2"/>
  <c r="Q41" i="2"/>
  <c r="P41" i="2"/>
  <c r="R40" i="2"/>
  <c r="Q40" i="2"/>
  <c r="P40" i="2"/>
  <c r="R39" i="2"/>
  <c r="Q39" i="2"/>
  <c r="P39" i="2"/>
  <c r="R38" i="2"/>
  <c r="Q38" i="2"/>
  <c r="P38" i="2"/>
  <c r="R37" i="2"/>
  <c r="Q37" i="2"/>
  <c r="P37" i="2"/>
  <c r="R36" i="2"/>
  <c r="Q36" i="2"/>
  <c r="P36" i="2"/>
  <c r="R35" i="2"/>
  <c r="Q35" i="2"/>
  <c r="P35" i="2"/>
  <c r="R34" i="2"/>
  <c r="Q34" i="2"/>
  <c r="P34" i="2"/>
  <c r="R33" i="2"/>
  <c r="Q33" i="2"/>
  <c r="P33" i="2"/>
  <c r="R32" i="2"/>
  <c r="Q32" i="2"/>
  <c r="P32" i="2"/>
  <c r="R31" i="2"/>
  <c r="Q31" i="2"/>
  <c r="P31" i="2"/>
  <c r="R30" i="2"/>
  <c r="Q30" i="2"/>
  <c r="P30" i="2"/>
  <c r="R29" i="2"/>
  <c r="Q29" i="2"/>
  <c r="P29" i="2"/>
  <c r="R28" i="2"/>
  <c r="Q28" i="2"/>
  <c r="P28" i="2"/>
  <c r="R27" i="2"/>
  <c r="Q27" i="2"/>
  <c r="P27" i="2"/>
  <c r="R26" i="2"/>
  <c r="Q26" i="2"/>
  <c r="P26" i="2"/>
  <c r="R25" i="2"/>
  <c r="Q25" i="2"/>
  <c r="P25" i="2"/>
  <c r="R24" i="2"/>
  <c r="Q24" i="2"/>
  <c r="P24" i="2"/>
  <c r="R23" i="2"/>
  <c r="Q23" i="2"/>
  <c r="P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Q8" i="2"/>
  <c r="P8" i="2"/>
  <c r="R7" i="2"/>
  <c r="Q7" i="2"/>
  <c r="P7" i="2"/>
  <c r="R6" i="2"/>
  <c r="Q6" i="2"/>
  <c r="P6" i="2"/>
  <c r="R5" i="2"/>
  <c r="Q5" i="2"/>
  <c r="P5" i="2"/>
  <c r="R4" i="2"/>
  <c r="Q4" i="2"/>
  <c r="P4" i="2"/>
  <c r="R3" i="2"/>
  <c r="Q3" i="2"/>
  <c r="P3" i="2"/>
  <c r="P2" i="2"/>
  <c r="N2" i="2"/>
  <c r="M2" i="2"/>
  <c r="L2" i="2"/>
  <c r="K2" i="2"/>
  <c r="J2" i="2"/>
  <c r="I2" i="2"/>
  <c r="H2" i="2"/>
  <c r="G2" i="2"/>
  <c r="F2" i="2"/>
  <c r="E2" i="2"/>
  <c r="D2" i="2"/>
  <c r="C2" i="2"/>
  <c r="B2" i="2"/>
  <c r="R2" i="2" l="1"/>
  <c r="Q2" i="2"/>
</calcChain>
</file>

<file path=xl/sharedStrings.xml><?xml version="1.0" encoding="utf-8"?>
<sst xmlns="http://schemas.openxmlformats.org/spreadsheetml/2006/main" count="106" uniqueCount="102">
  <si>
    <t>Policies In Force (PIF) History:</t>
  </si>
  <si>
    <t>Rolling 12 Months</t>
  </si>
  <si>
    <t>Data as of: 03/31/2026</t>
  </si>
  <si>
    <t>Filtered by:</t>
  </si>
  <si>
    <t>State: All</t>
  </si>
  <si>
    <t>County: All</t>
  </si>
  <si>
    <t>Community Name &amp; Number: All</t>
  </si>
  <si>
    <t>Report Description</t>
  </si>
  <si>
    <t xml:space="preserve">This report is the replacement of the legacy report: “PIF: Rolling 12 Months”. </t>
  </si>
  <si>
    <t xml:space="preserve">This report provides the Policies-In-Force totals from the current Calendar Month/Year back to the previous year and Growth (with percentage) of policy totals compared to the previous year. </t>
  </si>
  <si>
    <t>State</t>
  </si>
  <si>
    <t>Mar-25</t>
  </si>
  <si>
    <t>Apr-25</t>
  </si>
  <si>
    <t>May-25</t>
  </si>
  <si>
    <t>Jun-25</t>
  </si>
  <si>
    <t>Jul-25</t>
  </si>
  <si>
    <t>Aug-25</t>
  </si>
  <si>
    <t>Sep-25</t>
  </si>
  <si>
    <t>Oct-25</t>
  </si>
  <si>
    <t>Nov-25</t>
  </si>
  <si>
    <t>Dec-25</t>
  </si>
  <si>
    <t>Jan-26</t>
  </si>
  <si>
    <t>Feb-26</t>
  </si>
  <si>
    <t>Mar-26</t>
  </si>
  <si>
    <t>PIF Growth</t>
  </si>
  <si>
    <t>PIF % Growth</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</si>
  <si>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</si>
  <si>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</si>
  <si>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</si>
  <si>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</si>
  <si>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</si>
  <si>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</si>
  <si>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</si>
  <si>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</si>
  <si>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</si>
  <si>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</si>
  <si>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</si>
  <si>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</si>
  <si>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</si>
  <si>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</si>
  <si>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</si>
  <si>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</si>
  <si>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</si>
  <si>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</si>
  <si>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</si>
  <si>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</si>
  <si>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</si>
  <si>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</si>
  <si>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</si>
  <si>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</si>
  <si>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</si>
  <si>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</si>
  <si>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</si>
  <si>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</si>
  <si>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</si>
  <si>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</si>
  <si>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</si>
  <si>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</si>
  <si>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</si>
  <si>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</si>
  <si>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</si>
  <si>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</si>
  <si>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</si>
  <si>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</si>
  <si>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</si>
  <si>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</si>
  <si>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</si>
  <si>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</si>
  <si>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</si>
  <si>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</si>
  <si>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</si>
  <si>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</si>
  <si>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</si>
  <si>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</si>
  <si>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</si>
  <si>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</si>
  <si>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</si>
  <si>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</si>
  <si>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</si>
  <si>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</si>
  <si>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</si>
  <si>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TOTAL</t>
  </si>
  <si>
    <t>Description</t>
  </si>
  <si>
    <t>Definition</t>
  </si>
  <si>
    <t>As of Date</t>
  </si>
  <si>
    <t>The as of date is the date at which the data is current. See Cover Page for as of date.</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</si>
  <si>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</si>
  <si>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</si>
  <si>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</si>
  <si>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</si>
  <si>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</si>
  <si>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</si>
  <si>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Contract Count</t>
  </si>
  <si>
    <t>The contract count is the number of contracts in force as of the date listed in the report for the given combination of state and other attributes represented in the filters.</t>
  </si>
  <si>
    <t>Growth</t>
  </si>
  <si>
    <t>Growth represents the growth in contracts or policy count (as appropriate) from the same month 1 year prior.</t>
  </si>
  <si>
    <t>Growth %</t>
  </si>
  <si>
    <t>Growth percentage represents the percentage growth in contract or policy count (as appropriate) from the same month 1 year prior.</t>
  </si>
  <si>
    <t>State Name</t>
  </si>
  <si>
    <t>The state name is the state as determined by geocoding the policy.</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</si>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</sst>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17" fontId="0" fillId="2" borderId="0" xfId="0" applyNumberFormat="1" applyFill="1"/>
    <xf numFmtId="0" fontId="0" fillId="3" borderId="0" xfId="0" applyFill="1"/>
    <xf numFmtId="164"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165"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workbookViewId="0"/>
  </sheetViews>
  <sheetFormatPr defaultRowHeight="14.4"/>
  <cols>
    <col min="1" max="1" width="80.6640625" customWidth="1"/>
  </cols>
  <sheetData>
    <row r="1" spans="1:1" ht="30">
      <c r="A1" s="1" t="s">
        <v>0</v>
      </c>
    </row>
    <row r="2" spans="1:1" ht="30">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ht="41.4">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7"/>
  <sheetViews>
    <sheetView tabSelected="1" topLeftCell="A33" workbookViewId="0">
      <selection activeCell="V45" sqref="V45"/>
    </sheetView>
  </sheetViews>
  <sheetFormatPr defaultRowHeight="14.4"/>
  <cols>
    <col min="1" max="1" width="21.21875" bestFit="1" customWidth="1"/>
    <col min="2" max="14" width="10.21875" bestFit="1" customWidth="1"/>
    <col min="16" max="16" width="21.21875" bestFit="1" customWidth="1"/>
    <col min="17" max="17" width="12.6640625" bestFit="1" customWidth="1"/>
    <col min="18" max="18" width="12.33203125" bestFit="1" customWidth="1"/>
  </cols>
  <sheetData>
    <row r="1" spans="1:18">
      <c r="A1" s="4" t="s">
        <v>10</v>
      </c>
      <c r="B1" s="5" t="s">
        <v>11</v>
      </c>
      <c r="C1" s="5" t="s">
        <v>12</v>
      </c>
      <c r="D1" s="5" t="s">
        <v>13</v>
      </c>
      <c r="E1" s="5" t="s">
        <v>14</v>
      </c>
      <c r="F1" s="5" t="s">
        <v>15</v>
      </c>
      <c r="G1" s="5" t="s">
        <v>16</v>
      </c>
      <c r="H1" s="5" t="s">
        <v>17</v>
      </c>
      <c r="I1" s="5" t="s">
        <v>18</v>
      </c>
      <c r="J1" s="5" t="s">
        <v>19</v>
      </c>
      <c r="K1" s="5" t="s">
        <v>20</v>
      </c>
      <c r="L1" s="5" t="s">
        <v>21</v>
      </c>
      <c r="M1" s="5" t="s">
        <v>22</v>
      </c>
      <c r="N1" s="5" t="s">
        <v>23</v>
      </c>
      <c r="P1" s="4" t="s">
        <v>10</v>
      </c>
      <c r="Q1" s="4" t="s">
        <v>24</v>
      </c>
      <c r="R1" s="4" t="s">
        <v>25</v>
      </c>
    </row>
    <row r="2" spans="1:18">
      <c r="A2" s="6" t="s">
        <v>81</v>
      </c>
      <c r="B2" s="7">
        <f t="shared" ref="B2:N2" si="0">SUM(B3:B57)</f>
        <v>4695558</v>
      </c>
      <c r="C2" s="7">
        <f t="shared" si="0"/>
        <v>4691702</v>
      </c>
      <c r="D2" s="7">
        <f t="shared" si="0"/>
        <v>4685143</v>
      </c>
      <c r="E2" s="7">
        <f t="shared" si="0"/>
        <v>4673666</v>
      </c>
      <c r="F2" s="7">
        <f t="shared" si="0"/>
        <v>4661604</v>
      </c>
      <c r="G2" s="7">
        <f t="shared" si="0"/>
        <v>4656271</v>
      </c>
      <c r="H2" s="7">
        <f t="shared" si="0"/>
        <v>4644234</v>
      </c>
      <c r="I2" s="7">
        <f t="shared" si="0"/>
        <v>4624976</v>
      </c>
      <c r="J2" s="7">
        <f t="shared" si="0"/>
        <v>4600338</v>
      </c>
      <c r="K2" s="7">
        <f t="shared" si="0"/>
        <v>4587842</v>
      </c>
      <c r="L2" s="7">
        <f t="shared" si="0"/>
        <v>4580014</v>
      </c>
      <c r="M2" s="7">
        <f t="shared" si="0"/>
        <v>4571232</v>
      </c>
      <c r="N2" s="7">
        <f t="shared" si="0"/>
        <v>4549470</v>
      </c>
      <c r="P2" s="8" t="str">
        <f t="shared" ref="P2:P33" si="1">A2</f>
        <v>TOTAL</v>
      </c>
      <c r="Q2" s="9">
        <f t="shared" ref="Q2:Q33" si="2">N2 - B2</f>
        <v>-146088</v>
      </c>
      <c r="R2" s="10">
        <f t="shared" ref="R2:R33" si="3">IF(B2, (N2-B2)/B2, 0)</f>
        <v>-3.1111957300921422E-2</v>
      </c>
    </row>
    <row r="3" spans="1:18">
      <c r="A3" s="8" t="s">
        <v>26</v>
      </c>
      <c r="B3" s="9">
        <v>47176</v>
      </c>
      <c r="C3" s="9">
        <v>47015</v>
      </c>
      <c r="D3" s="9">
        <v>46922</v>
      </c>
      <c r="E3" s="9">
        <v>46828</v>
      </c>
      <c r="F3" s="9">
        <v>46662</v>
      </c>
      <c r="G3" s="9">
        <v>46529</v>
      </c>
      <c r="H3" s="9">
        <v>46283</v>
      </c>
      <c r="I3" s="9">
        <v>46029</v>
      </c>
      <c r="J3" s="9">
        <v>45791</v>
      </c>
      <c r="K3" s="9">
        <v>45658</v>
      </c>
      <c r="L3" s="9">
        <v>45554</v>
      </c>
      <c r="M3" s="9">
        <v>45441</v>
      </c>
      <c r="N3" s="9">
        <v>45285</v>
      </c>
      <c r="P3" s="11" t="str">
        <f t="shared" si="1"/>
        <v>ALABAMA</v>
      </c>
      <c r="Q3" s="7">
        <f t="shared" si="2"/>
        <v>-1891</v>
      </c>
      <c r="R3" s="12">
        <f t="shared" si="3"/>
        <v>-4.0083940986942512E-2</v>
      </c>
    </row>
    <row r="4" spans="1:18">
      <c r="A4" s="11" t="s">
        <v>27</v>
      </c>
      <c r="B4" s="7">
        <v>2935</v>
      </c>
      <c r="C4" s="7">
        <v>2961</v>
      </c>
      <c r="D4" s="7">
        <v>2980</v>
      </c>
      <c r="E4" s="7">
        <v>3039</v>
      </c>
      <c r="F4" s="7">
        <v>3144</v>
      </c>
      <c r="G4" s="7">
        <v>3217</v>
      </c>
      <c r="H4" s="7">
        <v>3228</v>
      </c>
      <c r="I4" s="7">
        <v>3186</v>
      </c>
      <c r="J4" s="7">
        <v>3161</v>
      </c>
      <c r="K4" s="7">
        <v>3165</v>
      </c>
      <c r="L4" s="7">
        <v>3167</v>
      </c>
      <c r="M4" s="7">
        <v>3166</v>
      </c>
      <c r="N4" s="7">
        <v>3169</v>
      </c>
      <c r="P4" s="8" t="str">
        <f t="shared" si="1"/>
        <v>ALASKA</v>
      </c>
      <c r="Q4" s="9">
        <f t="shared" si="2"/>
        <v>234</v>
      </c>
      <c r="R4" s="10">
        <f t="shared" si="3"/>
        <v>7.9727427597955702E-2</v>
      </c>
    </row>
    <row r="5" spans="1:18">
      <c r="A5" s="8" t="s">
        <v>28</v>
      </c>
      <c r="B5" s="9">
        <v>23087</v>
      </c>
      <c r="C5" s="9">
        <v>23015</v>
      </c>
      <c r="D5" s="9">
        <v>22966</v>
      </c>
      <c r="E5" s="9">
        <v>22899</v>
      </c>
      <c r="F5" s="9">
        <v>22818</v>
      </c>
      <c r="G5" s="9">
        <v>22702</v>
      </c>
      <c r="H5" s="9">
        <v>22487</v>
      </c>
      <c r="I5" s="9">
        <v>22336</v>
      </c>
      <c r="J5" s="9">
        <v>22237</v>
      </c>
      <c r="K5" s="9">
        <v>22226</v>
      </c>
      <c r="L5" s="9">
        <v>22266</v>
      </c>
      <c r="M5" s="9">
        <v>22206</v>
      </c>
      <c r="N5" s="9">
        <v>22097</v>
      </c>
      <c r="P5" s="11" t="str">
        <f t="shared" si="1"/>
        <v>ARIZONA</v>
      </c>
      <c r="Q5" s="7">
        <f t="shared" si="2"/>
        <v>-990</v>
      </c>
      <c r="R5" s="12">
        <f t="shared" si="3"/>
        <v>-4.2881275176506257E-2</v>
      </c>
    </row>
    <row r="6" spans="1:18">
      <c r="A6" s="11" t="s">
        <v>29</v>
      </c>
      <c r="B6" s="7">
        <v>11530</v>
      </c>
      <c r="C6" s="7">
        <v>11498</v>
      </c>
      <c r="D6" s="7">
        <v>11499</v>
      </c>
      <c r="E6" s="7">
        <v>11417</v>
      </c>
      <c r="F6" s="7">
        <v>11441</v>
      </c>
      <c r="G6" s="7">
        <v>11467</v>
      </c>
      <c r="H6" s="7">
        <v>11437</v>
      </c>
      <c r="I6" s="7">
        <v>11406</v>
      </c>
      <c r="J6" s="7">
        <v>11322</v>
      </c>
      <c r="K6" s="7">
        <v>11285</v>
      </c>
      <c r="L6" s="7">
        <v>11226</v>
      </c>
      <c r="M6" s="7">
        <v>11208</v>
      </c>
      <c r="N6" s="7">
        <v>11132</v>
      </c>
      <c r="P6" s="8" t="str">
        <f t="shared" si="1"/>
        <v>ARKANSAS</v>
      </c>
      <c r="Q6" s="9">
        <f t="shared" si="2"/>
        <v>-398</v>
      </c>
      <c r="R6" s="10">
        <f t="shared" si="3"/>
        <v>-3.4518647007805721E-2</v>
      </c>
    </row>
    <row r="7" spans="1:18">
      <c r="A7" s="8" t="s">
        <v>30</v>
      </c>
      <c r="B7" s="9">
        <v>182515</v>
      </c>
      <c r="C7" s="9">
        <v>181664</v>
      </c>
      <c r="D7" s="9">
        <v>181112</v>
      </c>
      <c r="E7" s="9">
        <v>180434</v>
      </c>
      <c r="F7" s="9">
        <v>179930</v>
      </c>
      <c r="G7" s="9">
        <v>179609</v>
      </c>
      <c r="H7" s="9">
        <v>178749</v>
      </c>
      <c r="I7" s="9">
        <v>177728</v>
      </c>
      <c r="J7" s="9">
        <v>176349</v>
      </c>
      <c r="K7" s="9">
        <v>174781</v>
      </c>
      <c r="L7" s="9">
        <v>174028</v>
      </c>
      <c r="M7" s="9">
        <v>172922</v>
      </c>
      <c r="N7" s="9">
        <v>171468</v>
      </c>
      <c r="P7" s="11" t="str">
        <f t="shared" si="1"/>
        <v>CALIFORNIA</v>
      </c>
      <c r="Q7" s="7">
        <f t="shared" si="2"/>
        <v>-11047</v>
      </c>
      <c r="R7" s="12">
        <f t="shared" si="3"/>
        <v>-6.0526532065857598E-2</v>
      </c>
    </row>
    <row r="8" spans="1:18">
      <c r="A8" s="11" t="s">
        <v>31</v>
      </c>
      <c r="B8" s="7">
        <v>17065</v>
      </c>
      <c r="C8" s="7">
        <v>17007</v>
      </c>
      <c r="D8" s="7">
        <v>16983</v>
      </c>
      <c r="E8" s="7">
        <v>16576</v>
      </c>
      <c r="F8" s="7">
        <v>16516</v>
      </c>
      <c r="G8" s="7">
        <v>16452</v>
      </c>
      <c r="H8" s="7">
        <v>16379</v>
      </c>
      <c r="I8" s="7">
        <v>16322</v>
      </c>
      <c r="J8" s="7">
        <v>16177</v>
      </c>
      <c r="K8" s="7">
        <v>16118</v>
      </c>
      <c r="L8" s="7">
        <v>16102</v>
      </c>
      <c r="M8" s="7">
        <v>16072</v>
      </c>
      <c r="N8" s="7">
        <v>16016</v>
      </c>
      <c r="P8" s="8" t="str">
        <f t="shared" si="1"/>
        <v>COLORADO</v>
      </c>
      <c r="Q8" s="9">
        <f t="shared" si="2"/>
        <v>-1049</v>
      </c>
      <c r="R8" s="10">
        <f t="shared" si="3"/>
        <v>-6.1470846762379142E-2</v>
      </c>
    </row>
    <row r="9" spans="1:18">
      <c r="A9" s="8" t="s">
        <v>32</v>
      </c>
      <c r="B9" s="9">
        <v>31861</v>
      </c>
      <c r="C9" s="9">
        <v>31836</v>
      </c>
      <c r="D9" s="9">
        <v>31813</v>
      </c>
      <c r="E9" s="9">
        <v>31812</v>
      </c>
      <c r="F9" s="9">
        <v>31767</v>
      </c>
      <c r="G9" s="9">
        <v>31759</v>
      </c>
      <c r="H9" s="9">
        <v>31680</v>
      </c>
      <c r="I9" s="9">
        <v>31588</v>
      </c>
      <c r="J9" s="9">
        <v>31485</v>
      </c>
      <c r="K9" s="9">
        <v>31410</v>
      </c>
      <c r="L9" s="9">
        <v>31383</v>
      </c>
      <c r="M9" s="9">
        <v>31336</v>
      </c>
      <c r="N9" s="9">
        <v>31245</v>
      </c>
      <c r="P9" s="11" t="str">
        <f t="shared" si="1"/>
        <v>CONNECTICUT</v>
      </c>
      <c r="Q9" s="7">
        <f t="shared" si="2"/>
        <v>-616</v>
      </c>
      <c r="R9" s="12">
        <f t="shared" si="3"/>
        <v>-1.9333981984244061E-2</v>
      </c>
    </row>
    <row r="10" spans="1:18">
      <c r="A10" s="11" t="s">
        <v>33</v>
      </c>
      <c r="B10" s="7">
        <v>25874</v>
      </c>
      <c r="C10" s="7">
        <v>25816</v>
      </c>
      <c r="D10" s="7">
        <v>25838</v>
      </c>
      <c r="E10" s="7">
        <v>25804</v>
      </c>
      <c r="F10" s="7">
        <v>25777</v>
      </c>
      <c r="G10" s="7">
        <v>25796</v>
      </c>
      <c r="H10" s="7">
        <v>25771</v>
      </c>
      <c r="I10" s="7">
        <v>25657</v>
      </c>
      <c r="J10" s="7">
        <v>25552</v>
      </c>
      <c r="K10" s="7">
        <v>25515</v>
      </c>
      <c r="L10" s="7">
        <v>25473</v>
      </c>
      <c r="M10" s="7">
        <v>25419</v>
      </c>
      <c r="N10" s="7">
        <v>25350</v>
      </c>
      <c r="P10" s="8" t="str">
        <f t="shared" si="1"/>
        <v>DELAWARE</v>
      </c>
      <c r="Q10" s="9">
        <f t="shared" si="2"/>
        <v>-524</v>
      </c>
      <c r="R10" s="10">
        <f t="shared" si="3"/>
        <v>-2.0251990415088506E-2</v>
      </c>
    </row>
    <row r="11" spans="1:18">
      <c r="A11" s="8" t="s">
        <v>34</v>
      </c>
      <c r="B11" s="9">
        <v>2335</v>
      </c>
      <c r="C11" s="9">
        <v>2320</v>
      </c>
      <c r="D11" s="9">
        <v>2319</v>
      </c>
      <c r="E11" s="9">
        <v>2325</v>
      </c>
      <c r="F11" s="9">
        <v>2316</v>
      </c>
      <c r="G11" s="9">
        <v>2326</v>
      </c>
      <c r="H11" s="9">
        <v>2319</v>
      </c>
      <c r="I11" s="9">
        <v>2301</v>
      </c>
      <c r="J11" s="9">
        <v>2279</v>
      </c>
      <c r="K11" s="9">
        <v>2267</v>
      </c>
      <c r="L11" s="9">
        <v>2259</v>
      </c>
      <c r="M11" s="9">
        <v>2249</v>
      </c>
      <c r="N11" s="9">
        <v>2152</v>
      </c>
      <c r="P11" s="11" t="str">
        <f t="shared" si="1"/>
        <v>DISTRICT OF COLUMBIA</v>
      </c>
      <c r="Q11" s="7">
        <f t="shared" si="2"/>
        <v>-183</v>
      </c>
      <c r="R11" s="12">
        <f t="shared" si="3"/>
        <v>-7.8372591006423978E-2</v>
      </c>
    </row>
    <row r="12" spans="1:18">
      <c r="A12" s="11" t="s">
        <v>35</v>
      </c>
      <c r="B12" s="7">
        <v>1796168</v>
      </c>
      <c r="C12" s="7">
        <v>1798571</v>
      </c>
      <c r="D12" s="7">
        <v>1799100</v>
      </c>
      <c r="E12" s="7">
        <v>1800944</v>
      </c>
      <c r="F12" s="7">
        <v>1801217</v>
      </c>
      <c r="G12" s="7">
        <v>1801712</v>
      </c>
      <c r="H12" s="7">
        <v>1799424</v>
      </c>
      <c r="I12" s="7">
        <v>1794133</v>
      </c>
      <c r="J12" s="7">
        <v>1783593</v>
      </c>
      <c r="K12" s="7">
        <v>1780219</v>
      </c>
      <c r="L12" s="7">
        <v>1778682</v>
      </c>
      <c r="M12" s="7">
        <v>1776960</v>
      </c>
      <c r="N12" s="7">
        <v>1769701</v>
      </c>
      <c r="P12" s="8" t="str">
        <f t="shared" si="1"/>
        <v>FLORIDA</v>
      </c>
      <c r="Q12" s="9">
        <f t="shared" si="2"/>
        <v>-26467</v>
      </c>
      <c r="R12" s="10">
        <f t="shared" si="3"/>
        <v>-1.4735258617234022E-2</v>
      </c>
    </row>
    <row r="13" spans="1:18">
      <c r="A13" s="8" t="s">
        <v>36</v>
      </c>
      <c r="B13" s="9">
        <v>73064</v>
      </c>
      <c r="C13" s="9">
        <v>73012</v>
      </c>
      <c r="D13" s="9">
        <v>72850</v>
      </c>
      <c r="E13" s="9">
        <v>72777</v>
      </c>
      <c r="F13" s="9">
        <v>72395</v>
      </c>
      <c r="G13" s="9">
        <v>72358</v>
      </c>
      <c r="H13" s="9">
        <v>72416</v>
      </c>
      <c r="I13" s="9">
        <v>71980</v>
      </c>
      <c r="J13" s="9">
        <v>71519</v>
      </c>
      <c r="K13" s="9">
        <v>71217</v>
      </c>
      <c r="L13" s="9">
        <v>71034</v>
      </c>
      <c r="M13" s="9">
        <v>70970</v>
      </c>
      <c r="N13" s="9">
        <v>70645</v>
      </c>
      <c r="P13" s="11" t="str">
        <f t="shared" si="1"/>
        <v>GEORGIA</v>
      </c>
      <c r="Q13" s="7">
        <f t="shared" si="2"/>
        <v>-2419</v>
      </c>
      <c r="R13" s="12">
        <f t="shared" si="3"/>
        <v>-3.3107960144530824E-2</v>
      </c>
    </row>
    <row r="14" spans="1:18">
      <c r="A14" s="11" t="s">
        <v>37</v>
      </c>
      <c r="B14" s="7">
        <v>168</v>
      </c>
      <c r="C14" s="7">
        <v>168</v>
      </c>
      <c r="D14" s="7">
        <v>169</v>
      </c>
      <c r="E14" s="7">
        <v>176</v>
      </c>
      <c r="F14" s="7">
        <v>176</v>
      </c>
      <c r="G14" s="7">
        <v>175</v>
      </c>
      <c r="H14" s="7">
        <v>172</v>
      </c>
      <c r="I14" s="7">
        <v>172</v>
      </c>
      <c r="J14" s="7">
        <v>170</v>
      </c>
      <c r="K14" s="7">
        <v>171</v>
      </c>
      <c r="L14" s="7">
        <v>173</v>
      </c>
      <c r="M14" s="7">
        <v>173</v>
      </c>
      <c r="N14" s="7">
        <v>169</v>
      </c>
      <c r="P14" s="8" t="str">
        <f t="shared" si="1"/>
        <v>GUAM</v>
      </c>
      <c r="Q14" s="9">
        <f t="shared" si="2"/>
        <v>1</v>
      </c>
      <c r="R14" s="10">
        <f t="shared" si="3"/>
        <v>5.9523809523809521E-3</v>
      </c>
    </row>
    <row r="15" spans="1:18">
      <c r="A15" s="8" t="s">
        <v>38</v>
      </c>
      <c r="B15" s="9">
        <v>60913</v>
      </c>
      <c r="C15" s="9">
        <v>60854</v>
      </c>
      <c r="D15" s="9">
        <v>60789</v>
      </c>
      <c r="E15" s="9">
        <v>60745</v>
      </c>
      <c r="F15" s="9">
        <v>60700</v>
      </c>
      <c r="G15" s="9">
        <v>60534</v>
      </c>
      <c r="H15" s="9">
        <v>61203</v>
      </c>
      <c r="I15" s="9">
        <v>61173</v>
      </c>
      <c r="J15" s="9">
        <v>61119</v>
      </c>
      <c r="K15" s="9">
        <v>61093</v>
      </c>
      <c r="L15" s="9">
        <v>60985</v>
      </c>
      <c r="M15" s="9">
        <v>60966</v>
      </c>
      <c r="N15" s="9">
        <v>60612</v>
      </c>
      <c r="P15" s="11" t="str">
        <f t="shared" si="1"/>
        <v>HAWAII</v>
      </c>
      <c r="Q15" s="7">
        <f t="shared" si="2"/>
        <v>-301</v>
      </c>
      <c r="R15" s="12">
        <f t="shared" si="3"/>
        <v>-4.9414739054060713E-3</v>
      </c>
    </row>
    <row r="16" spans="1:18">
      <c r="A16" s="11" t="s">
        <v>39</v>
      </c>
      <c r="B16" s="7">
        <v>5169</v>
      </c>
      <c r="C16" s="7">
        <v>5156</v>
      </c>
      <c r="D16" s="7">
        <v>5147</v>
      </c>
      <c r="E16" s="7">
        <v>5128</v>
      </c>
      <c r="F16" s="7">
        <v>5128</v>
      </c>
      <c r="G16" s="7">
        <v>5139</v>
      </c>
      <c r="H16" s="7">
        <v>5133</v>
      </c>
      <c r="I16" s="7">
        <v>5108</v>
      </c>
      <c r="J16" s="7">
        <v>5060</v>
      </c>
      <c r="K16" s="7">
        <v>5043</v>
      </c>
      <c r="L16" s="7">
        <v>5030</v>
      </c>
      <c r="M16" s="7">
        <v>4989</v>
      </c>
      <c r="N16" s="7">
        <v>4873</v>
      </c>
      <c r="P16" s="8" t="str">
        <f t="shared" si="1"/>
        <v>IDAHO</v>
      </c>
      <c r="Q16" s="9">
        <f t="shared" si="2"/>
        <v>-296</v>
      </c>
      <c r="R16" s="10">
        <f t="shared" si="3"/>
        <v>-5.7264461211065973E-2</v>
      </c>
    </row>
    <row r="17" spans="1:18">
      <c r="A17" s="8" t="s">
        <v>40</v>
      </c>
      <c r="B17" s="9">
        <v>31623</v>
      </c>
      <c r="C17" s="9">
        <v>31573</v>
      </c>
      <c r="D17" s="9">
        <v>31503</v>
      </c>
      <c r="E17" s="9">
        <v>31783</v>
      </c>
      <c r="F17" s="9">
        <v>31720</v>
      </c>
      <c r="G17" s="9">
        <v>31642</v>
      </c>
      <c r="H17" s="9">
        <v>31570</v>
      </c>
      <c r="I17" s="9">
        <v>31435</v>
      </c>
      <c r="J17" s="9">
        <v>31302</v>
      </c>
      <c r="K17" s="9">
        <v>31004</v>
      </c>
      <c r="L17" s="9">
        <v>30888</v>
      </c>
      <c r="M17" s="9">
        <v>30827</v>
      </c>
      <c r="N17" s="9">
        <v>30683</v>
      </c>
      <c r="P17" s="11" t="str">
        <f t="shared" si="1"/>
        <v>ILLINOIS</v>
      </c>
      <c r="Q17" s="7">
        <f t="shared" si="2"/>
        <v>-940</v>
      </c>
      <c r="R17" s="12">
        <f t="shared" si="3"/>
        <v>-2.9725200012649021E-2</v>
      </c>
    </row>
    <row r="18" spans="1:18">
      <c r="A18" s="11" t="s">
        <v>41</v>
      </c>
      <c r="B18" s="7">
        <v>15803</v>
      </c>
      <c r="C18" s="7">
        <v>15749</v>
      </c>
      <c r="D18" s="7">
        <v>15732</v>
      </c>
      <c r="E18" s="7">
        <v>15690</v>
      </c>
      <c r="F18" s="7">
        <v>15642</v>
      </c>
      <c r="G18" s="7">
        <v>15663</v>
      </c>
      <c r="H18" s="7">
        <v>15663</v>
      </c>
      <c r="I18" s="7">
        <v>15573</v>
      </c>
      <c r="J18" s="7">
        <v>15490</v>
      </c>
      <c r="K18" s="7">
        <v>15431</v>
      </c>
      <c r="L18" s="7">
        <v>15403</v>
      </c>
      <c r="M18" s="7">
        <v>15370</v>
      </c>
      <c r="N18" s="7">
        <v>15296</v>
      </c>
      <c r="P18" s="8" t="str">
        <f t="shared" si="1"/>
        <v>INDIANA</v>
      </c>
      <c r="Q18" s="9">
        <f t="shared" si="2"/>
        <v>-507</v>
      </c>
      <c r="R18" s="10">
        <f t="shared" si="3"/>
        <v>-3.2082515977978864E-2</v>
      </c>
    </row>
    <row r="19" spans="1:18">
      <c r="A19" s="8" t="s">
        <v>42</v>
      </c>
      <c r="B19" s="9">
        <v>9768</v>
      </c>
      <c r="C19" s="9">
        <v>9710</v>
      </c>
      <c r="D19" s="9">
        <v>9663</v>
      </c>
      <c r="E19" s="9">
        <v>9658</v>
      </c>
      <c r="F19" s="9">
        <v>9582</v>
      </c>
      <c r="G19" s="9">
        <v>9562</v>
      </c>
      <c r="H19" s="9">
        <v>9546</v>
      </c>
      <c r="I19" s="9">
        <v>9500</v>
      </c>
      <c r="J19" s="9">
        <v>9449</v>
      </c>
      <c r="K19" s="9">
        <v>9387</v>
      </c>
      <c r="L19" s="9">
        <v>9341</v>
      </c>
      <c r="M19" s="9">
        <v>9326</v>
      </c>
      <c r="N19" s="9">
        <v>9256</v>
      </c>
      <c r="P19" s="11" t="str">
        <f t="shared" si="1"/>
        <v>IOWA</v>
      </c>
      <c r="Q19" s="7">
        <f t="shared" si="2"/>
        <v>-512</v>
      </c>
      <c r="R19" s="12">
        <f t="shared" si="3"/>
        <v>-5.2416052416052419E-2</v>
      </c>
    </row>
    <row r="20" spans="1:18">
      <c r="A20" s="11" t="s">
        <v>43</v>
      </c>
      <c r="B20" s="7">
        <v>7001</v>
      </c>
      <c r="C20" s="7">
        <v>6993</v>
      </c>
      <c r="D20" s="7">
        <v>6979</v>
      </c>
      <c r="E20" s="7">
        <v>6918</v>
      </c>
      <c r="F20" s="7">
        <v>6886</v>
      </c>
      <c r="G20" s="7">
        <v>6879</v>
      </c>
      <c r="H20" s="7">
        <v>6845</v>
      </c>
      <c r="I20" s="7">
        <v>6807</v>
      </c>
      <c r="J20" s="7">
        <v>6776</v>
      </c>
      <c r="K20" s="7">
        <v>6745</v>
      </c>
      <c r="L20" s="7">
        <v>6706</v>
      </c>
      <c r="M20" s="7">
        <v>6690</v>
      </c>
      <c r="N20" s="7">
        <v>6648</v>
      </c>
      <c r="P20" s="8" t="str">
        <f t="shared" si="1"/>
        <v>KANSAS</v>
      </c>
      <c r="Q20" s="9">
        <f t="shared" si="2"/>
        <v>-353</v>
      </c>
      <c r="R20" s="10">
        <f t="shared" si="3"/>
        <v>-5.0421368375946296E-2</v>
      </c>
    </row>
    <row r="21" spans="1:18">
      <c r="A21" s="8" t="s">
        <v>44</v>
      </c>
      <c r="B21" s="9">
        <v>17360</v>
      </c>
      <c r="C21" s="9">
        <v>17779</v>
      </c>
      <c r="D21" s="9">
        <v>17826</v>
      </c>
      <c r="E21" s="9">
        <v>18186</v>
      </c>
      <c r="F21" s="9">
        <v>18326</v>
      </c>
      <c r="G21" s="9">
        <v>18322</v>
      </c>
      <c r="H21" s="9">
        <v>17570</v>
      </c>
      <c r="I21" s="9">
        <v>17503</v>
      </c>
      <c r="J21" s="9">
        <v>17382</v>
      </c>
      <c r="K21" s="9">
        <v>17346</v>
      </c>
      <c r="L21" s="9">
        <v>17348</v>
      </c>
      <c r="M21" s="9">
        <v>17293</v>
      </c>
      <c r="N21" s="9">
        <v>17167</v>
      </c>
      <c r="P21" s="11" t="str">
        <f t="shared" si="1"/>
        <v>KENTUCKY</v>
      </c>
      <c r="Q21" s="7">
        <f t="shared" si="2"/>
        <v>-193</v>
      </c>
      <c r="R21" s="12">
        <f t="shared" si="3"/>
        <v>-1.1117511520737327E-2</v>
      </c>
    </row>
    <row r="22" spans="1:18">
      <c r="A22" s="11" t="s">
        <v>45</v>
      </c>
      <c r="B22" s="7">
        <v>431023</v>
      </c>
      <c r="C22" s="7">
        <v>429260</v>
      </c>
      <c r="D22" s="7">
        <v>427497</v>
      </c>
      <c r="E22" s="7">
        <v>425093</v>
      </c>
      <c r="F22" s="7">
        <v>422641</v>
      </c>
      <c r="G22" s="7">
        <v>420933</v>
      </c>
      <c r="H22" s="7">
        <v>418225</v>
      </c>
      <c r="I22" s="7">
        <v>416026</v>
      </c>
      <c r="J22" s="7">
        <v>414375</v>
      </c>
      <c r="K22" s="7">
        <v>413395</v>
      </c>
      <c r="L22" s="7">
        <v>412422</v>
      </c>
      <c r="M22" s="7">
        <v>411275</v>
      </c>
      <c r="N22" s="7">
        <v>409089</v>
      </c>
      <c r="P22" s="8" t="str">
        <f t="shared" si="1"/>
        <v>LOUISIANA</v>
      </c>
      <c r="Q22" s="9">
        <f t="shared" si="2"/>
        <v>-21934</v>
      </c>
      <c r="R22" s="10">
        <f t="shared" si="3"/>
        <v>-5.088823566259805E-2</v>
      </c>
    </row>
    <row r="23" spans="1:18">
      <c r="A23" s="8" t="s">
        <v>46</v>
      </c>
      <c r="B23" s="9">
        <v>8684</v>
      </c>
      <c r="C23" s="9">
        <v>8700</v>
      </c>
      <c r="D23" s="9">
        <v>8686</v>
      </c>
      <c r="E23" s="9">
        <v>8680</v>
      </c>
      <c r="F23" s="9">
        <v>8646</v>
      </c>
      <c r="G23" s="9">
        <v>8653</v>
      </c>
      <c r="H23" s="9">
        <v>8648</v>
      </c>
      <c r="I23" s="9">
        <v>8559</v>
      </c>
      <c r="J23" s="9">
        <v>8515</v>
      </c>
      <c r="K23" s="9">
        <v>8509</v>
      </c>
      <c r="L23" s="9">
        <v>8489</v>
      </c>
      <c r="M23" s="9">
        <v>8467</v>
      </c>
      <c r="N23" s="9">
        <v>8445</v>
      </c>
      <c r="P23" s="11" t="str">
        <f t="shared" si="1"/>
        <v>MAINE</v>
      </c>
      <c r="Q23" s="7">
        <f t="shared" si="2"/>
        <v>-239</v>
      </c>
      <c r="R23" s="12">
        <f t="shared" si="3"/>
        <v>-2.7521879318286504E-2</v>
      </c>
    </row>
    <row r="24" spans="1:18">
      <c r="A24" s="11" t="s">
        <v>47</v>
      </c>
      <c r="B24" s="7">
        <v>63095</v>
      </c>
      <c r="C24" s="7">
        <v>63015</v>
      </c>
      <c r="D24" s="7">
        <v>62954</v>
      </c>
      <c r="E24" s="7">
        <v>62907</v>
      </c>
      <c r="F24" s="7">
        <v>62898</v>
      </c>
      <c r="G24" s="7">
        <v>62921</v>
      </c>
      <c r="H24" s="7">
        <v>62844</v>
      </c>
      <c r="I24" s="7">
        <v>62650</v>
      </c>
      <c r="J24" s="7">
        <v>62374</v>
      </c>
      <c r="K24" s="7">
        <v>62260</v>
      </c>
      <c r="L24" s="7">
        <v>62080</v>
      </c>
      <c r="M24" s="7">
        <v>61982</v>
      </c>
      <c r="N24" s="7">
        <v>61855</v>
      </c>
      <c r="P24" s="8" t="str">
        <f t="shared" si="1"/>
        <v>MARYLAND</v>
      </c>
      <c r="Q24" s="9">
        <f t="shared" si="2"/>
        <v>-1240</v>
      </c>
      <c r="R24" s="10">
        <f t="shared" si="3"/>
        <v>-1.9652904350582454E-2</v>
      </c>
    </row>
    <row r="25" spans="1:18">
      <c r="A25" s="8" t="s">
        <v>48</v>
      </c>
      <c r="B25" s="9">
        <v>57137</v>
      </c>
      <c r="C25" s="9">
        <v>57264</v>
      </c>
      <c r="D25" s="9">
        <v>57205</v>
      </c>
      <c r="E25" s="9">
        <v>57196</v>
      </c>
      <c r="F25" s="9">
        <v>57155</v>
      </c>
      <c r="G25" s="9">
        <v>57811</v>
      </c>
      <c r="H25" s="9">
        <v>58223</v>
      </c>
      <c r="I25" s="9">
        <v>58112</v>
      </c>
      <c r="J25" s="9">
        <v>57925</v>
      </c>
      <c r="K25" s="9">
        <v>57827</v>
      </c>
      <c r="L25" s="9">
        <v>57727</v>
      </c>
      <c r="M25" s="9">
        <v>57703</v>
      </c>
      <c r="N25" s="9">
        <v>57579</v>
      </c>
      <c r="P25" s="11" t="str">
        <f t="shared" si="1"/>
        <v>MASSACHUSETTS</v>
      </c>
      <c r="Q25" s="7">
        <f t="shared" si="2"/>
        <v>442</v>
      </c>
      <c r="R25" s="12">
        <f t="shared" si="3"/>
        <v>7.7357929187741739E-3</v>
      </c>
    </row>
    <row r="26" spans="1:18">
      <c r="A26" s="11" t="s">
        <v>49</v>
      </c>
      <c r="B26" s="7">
        <v>19595</v>
      </c>
      <c r="C26" s="7">
        <v>19489</v>
      </c>
      <c r="D26" s="7">
        <v>19471</v>
      </c>
      <c r="E26" s="7">
        <v>19427</v>
      </c>
      <c r="F26" s="7">
        <v>19486</v>
      </c>
      <c r="G26" s="7">
        <v>19446</v>
      </c>
      <c r="H26" s="7">
        <v>19391</v>
      </c>
      <c r="I26" s="7">
        <v>19316</v>
      </c>
      <c r="J26" s="7">
        <v>19251</v>
      </c>
      <c r="K26" s="7">
        <v>19173</v>
      </c>
      <c r="L26" s="7">
        <v>19109</v>
      </c>
      <c r="M26" s="7">
        <v>19091</v>
      </c>
      <c r="N26" s="7">
        <v>19031</v>
      </c>
      <c r="P26" s="8" t="str">
        <f t="shared" si="1"/>
        <v>MICHIGAN</v>
      </c>
      <c r="Q26" s="9">
        <f t="shared" si="2"/>
        <v>-564</v>
      </c>
      <c r="R26" s="10">
        <f t="shared" si="3"/>
        <v>-2.8782852768563408E-2</v>
      </c>
    </row>
    <row r="27" spans="1:18">
      <c r="A27" s="8" t="s">
        <v>50</v>
      </c>
      <c r="B27" s="9">
        <v>6787</v>
      </c>
      <c r="C27" s="9">
        <v>6701</v>
      </c>
      <c r="D27" s="9">
        <v>6716</v>
      </c>
      <c r="E27" s="9">
        <v>6725</v>
      </c>
      <c r="F27" s="9">
        <v>6699</v>
      </c>
      <c r="G27" s="9">
        <v>6668</v>
      </c>
      <c r="H27" s="9">
        <v>6621</v>
      </c>
      <c r="I27" s="9">
        <v>6593</v>
      </c>
      <c r="J27" s="9">
        <v>6550</v>
      </c>
      <c r="K27" s="9">
        <v>6532</v>
      </c>
      <c r="L27" s="9">
        <v>6529</v>
      </c>
      <c r="M27" s="9">
        <v>6506</v>
      </c>
      <c r="N27" s="9">
        <v>6423</v>
      </c>
      <c r="P27" s="11" t="str">
        <f t="shared" si="1"/>
        <v>MINNESOTA</v>
      </c>
      <c r="Q27" s="7">
        <f t="shared" si="2"/>
        <v>-364</v>
      </c>
      <c r="R27" s="12">
        <f t="shared" si="3"/>
        <v>-5.3631943421246497E-2</v>
      </c>
    </row>
    <row r="28" spans="1:18">
      <c r="A28" s="11" t="s">
        <v>51</v>
      </c>
      <c r="B28" s="7">
        <v>52252</v>
      </c>
      <c r="C28" s="7">
        <v>51997</v>
      </c>
      <c r="D28" s="7">
        <v>51833</v>
      </c>
      <c r="E28" s="7">
        <v>51529</v>
      </c>
      <c r="F28" s="7">
        <v>51251</v>
      </c>
      <c r="G28" s="7">
        <v>50950</v>
      </c>
      <c r="H28" s="7">
        <v>50674</v>
      </c>
      <c r="I28" s="7">
        <v>50374</v>
      </c>
      <c r="J28" s="7">
        <v>50093</v>
      </c>
      <c r="K28" s="7">
        <v>49905</v>
      </c>
      <c r="L28" s="7">
        <v>49722</v>
      </c>
      <c r="M28" s="7">
        <v>49467</v>
      </c>
      <c r="N28" s="7">
        <v>49090</v>
      </c>
      <c r="P28" s="8" t="str">
        <f t="shared" si="1"/>
        <v>MISSISSIPPI</v>
      </c>
      <c r="Q28" s="9">
        <f t="shared" si="2"/>
        <v>-3162</v>
      </c>
      <c r="R28" s="10">
        <f t="shared" si="3"/>
        <v>-6.0514430069662402E-2</v>
      </c>
    </row>
    <row r="29" spans="1:18">
      <c r="A29" s="8" t="s">
        <v>52</v>
      </c>
      <c r="B29" s="9">
        <v>15461</v>
      </c>
      <c r="C29" s="9">
        <v>15365</v>
      </c>
      <c r="D29" s="9">
        <v>15335</v>
      </c>
      <c r="E29" s="9">
        <v>15290</v>
      </c>
      <c r="F29" s="9">
        <v>15240</v>
      </c>
      <c r="G29" s="9">
        <v>15201</v>
      </c>
      <c r="H29" s="9">
        <v>15147</v>
      </c>
      <c r="I29" s="9">
        <v>14937</v>
      </c>
      <c r="J29" s="9">
        <v>14866</v>
      </c>
      <c r="K29" s="9">
        <v>14826</v>
      </c>
      <c r="L29" s="9">
        <v>14760</v>
      </c>
      <c r="M29" s="9">
        <v>14718</v>
      </c>
      <c r="N29" s="9">
        <v>14598</v>
      </c>
      <c r="P29" s="11" t="str">
        <f t="shared" si="1"/>
        <v>MISSOURI</v>
      </c>
      <c r="Q29" s="7">
        <f t="shared" si="2"/>
        <v>-863</v>
      </c>
      <c r="R29" s="12">
        <f t="shared" si="3"/>
        <v>-5.5817864303731972E-2</v>
      </c>
    </row>
    <row r="30" spans="1:18">
      <c r="A30" s="11" t="s">
        <v>53</v>
      </c>
      <c r="B30" s="7">
        <v>3919</v>
      </c>
      <c r="C30" s="7">
        <v>3919</v>
      </c>
      <c r="D30" s="7">
        <v>3902</v>
      </c>
      <c r="E30" s="7">
        <v>3892</v>
      </c>
      <c r="F30" s="7">
        <v>3901</v>
      </c>
      <c r="G30" s="7">
        <v>3870</v>
      </c>
      <c r="H30" s="7">
        <v>3865</v>
      </c>
      <c r="I30" s="7">
        <v>3852</v>
      </c>
      <c r="J30" s="7">
        <v>3840</v>
      </c>
      <c r="K30" s="7">
        <v>3816</v>
      </c>
      <c r="L30" s="7">
        <v>3819</v>
      </c>
      <c r="M30" s="7">
        <v>3812</v>
      </c>
      <c r="N30" s="7">
        <v>3774</v>
      </c>
      <c r="P30" s="8" t="str">
        <f t="shared" si="1"/>
        <v>MONTANA</v>
      </c>
      <c r="Q30" s="9">
        <f t="shared" si="2"/>
        <v>-145</v>
      </c>
      <c r="R30" s="10">
        <f t="shared" si="3"/>
        <v>-3.699923449859658E-2</v>
      </c>
    </row>
    <row r="31" spans="1:18">
      <c r="A31" s="8" t="s">
        <v>54</v>
      </c>
      <c r="B31" s="9">
        <v>2</v>
      </c>
      <c r="C31" s="9">
        <v>2</v>
      </c>
      <c r="D31" s="9">
        <v>2</v>
      </c>
      <c r="E31" s="9">
        <v>2</v>
      </c>
      <c r="F31" s="9">
        <v>2</v>
      </c>
      <c r="G31" s="9">
        <v>3</v>
      </c>
      <c r="H31" s="9">
        <v>3</v>
      </c>
      <c r="I31" s="9">
        <v>3</v>
      </c>
      <c r="J31" s="9">
        <v>3</v>
      </c>
      <c r="K31" s="9">
        <v>3</v>
      </c>
      <c r="L31" s="9">
        <v>3</v>
      </c>
      <c r="M31" s="9">
        <v>3</v>
      </c>
      <c r="N31" s="9">
        <v>3</v>
      </c>
      <c r="P31" s="11" t="str">
        <f t="shared" si="1"/>
        <v>N. MARIANA ISLAND</v>
      </c>
      <c r="Q31" s="7">
        <f t="shared" si="2"/>
        <v>1</v>
      </c>
      <c r="R31" s="12">
        <f t="shared" si="3"/>
        <v>0.5</v>
      </c>
    </row>
    <row r="32" spans="1:18">
      <c r="A32" s="11" t="s">
        <v>55</v>
      </c>
      <c r="B32" s="7">
        <v>7513</v>
      </c>
      <c r="C32" s="7">
        <v>7480</v>
      </c>
      <c r="D32" s="7">
        <v>7512</v>
      </c>
      <c r="E32" s="7">
        <v>7522</v>
      </c>
      <c r="F32" s="7">
        <v>7489</v>
      </c>
      <c r="G32" s="7">
        <v>7474</v>
      </c>
      <c r="H32" s="7">
        <v>7474</v>
      </c>
      <c r="I32" s="7">
        <v>7411</v>
      </c>
      <c r="J32" s="7">
        <v>7386</v>
      </c>
      <c r="K32" s="7">
        <v>7372</v>
      </c>
      <c r="L32" s="7">
        <v>7345</v>
      </c>
      <c r="M32" s="7">
        <v>7342</v>
      </c>
      <c r="N32" s="7">
        <v>7327</v>
      </c>
      <c r="P32" s="8" t="str">
        <f t="shared" si="1"/>
        <v>NEBRASKA</v>
      </c>
      <c r="Q32" s="9">
        <f t="shared" si="2"/>
        <v>-186</v>
      </c>
      <c r="R32" s="10">
        <f t="shared" si="3"/>
        <v>-2.4757087714627979E-2</v>
      </c>
    </row>
    <row r="33" spans="1:18">
      <c r="A33" s="8" t="s">
        <v>56</v>
      </c>
      <c r="B33" s="9">
        <v>9343</v>
      </c>
      <c r="C33" s="9">
        <v>9320</v>
      </c>
      <c r="D33" s="9">
        <v>9299</v>
      </c>
      <c r="E33" s="9">
        <v>9311</v>
      </c>
      <c r="F33" s="9">
        <v>9285</v>
      </c>
      <c r="G33" s="9">
        <v>9268</v>
      </c>
      <c r="H33" s="9">
        <v>9233</v>
      </c>
      <c r="I33" s="9">
        <v>9190</v>
      </c>
      <c r="J33" s="9">
        <v>9136</v>
      </c>
      <c r="K33" s="9">
        <v>9123</v>
      </c>
      <c r="L33" s="9">
        <v>9121</v>
      </c>
      <c r="M33" s="9">
        <v>9091</v>
      </c>
      <c r="N33" s="9">
        <v>9029</v>
      </c>
      <c r="P33" s="11" t="str">
        <f t="shared" si="1"/>
        <v>NEVADA</v>
      </c>
      <c r="Q33" s="7">
        <f t="shared" si="2"/>
        <v>-314</v>
      </c>
      <c r="R33" s="12">
        <f t="shared" si="3"/>
        <v>-3.3608048806593169E-2</v>
      </c>
    </row>
    <row r="34" spans="1:18">
      <c r="A34" s="11" t="s">
        <v>57</v>
      </c>
      <c r="B34" s="7">
        <v>7610</v>
      </c>
      <c r="C34" s="7">
        <v>7614</v>
      </c>
      <c r="D34" s="7">
        <v>7601</v>
      </c>
      <c r="E34" s="7">
        <v>7594</v>
      </c>
      <c r="F34" s="7">
        <v>7579</v>
      </c>
      <c r="G34" s="7">
        <v>7562</v>
      </c>
      <c r="H34" s="7">
        <v>7545</v>
      </c>
      <c r="I34" s="7">
        <v>7528</v>
      </c>
      <c r="J34" s="7">
        <v>7503</v>
      </c>
      <c r="K34" s="7">
        <v>7482</v>
      </c>
      <c r="L34" s="7">
        <v>7471</v>
      </c>
      <c r="M34" s="7">
        <v>7412</v>
      </c>
      <c r="N34" s="7">
        <v>7374</v>
      </c>
      <c r="P34" s="8" t="str">
        <f t="shared" ref="P34:P57" si="4">A34</f>
        <v>NEW HAMPSHIRE</v>
      </c>
      <c r="Q34" s="9">
        <f t="shared" ref="Q34:Q57" si="5">N34 - B34</f>
        <v>-236</v>
      </c>
      <c r="R34" s="10">
        <f t="shared" ref="R34:R57" si="6">IF(B34, (N34-B34)/B34, 0)</f>
        <v>-3.1011826544021025E-2</v>
      </c>
    </row>
    <row r="35" spans="1:18">
      <c r="A35" s="8" t="s">
        <v>58</v>
      </c>
      <c r="B35" s="9">
        <v>200606</v>
      </c>
      <c r="C35" s="9">
        <v>200284</v>
      </c>
      <c r="D35" s="9">
        <v>199926</v>
      </c>
      <c r="E35" s="9">
        <v>199521</v>
      </c>
      <c r="F35" s="9">
        <v>199197</v>
      </c>
      <c r="G35" s="9">
        <v>198903</v>
      </c>
      <c r="H35" s="9">
        <v>198209</v>
      </c>
      <c r="I35" s="9">
        <v>197600</v>
      </c>
      <c r="J35" s="9">
        <v>197008</v>
      </c>
      <c r="K35" s="9">
        <v>196621</v>
      </c>
      <c r="L35" s="9">
        <v>196325</v>
      </c>
      <c r="M35" s="9">
        <v>196158</v>
      </c>
      <c r="N35" s="9">
        <v>195336</v>
      </c>
      <c r="P35" s="11" t="str">
        <f t="shared" si="4"/>
        <v>NEW JERSEY</v>
      </c>
      <c r="Q35" s="7">
        <f t="shared" si="5"/>
        <v>-5270</v>
      </c>
      <c r="R35" s="12">
        <f t="shared" si="6"/>
        <v>-2.6270400685921659E-2</v>
      </c>
    </row>
    <row r="36" spans="1:18">
      <c r="A36" s="11" t="s">
        <v>59</v>
      </c>
      <c r="B36" s="7">
        <v>13251</v>
      </c>
      <c r="C36" s="7">
        <v>13308</v>
      </c>
      <c r="D36" s="7">
        <v>13390</v>
      </c>
      <c r="E36" s="7">
        <v>13401</v>
      </c>
      <c r="F36" s="7">
        <v>13576</v>
      </c>
      <c r="G36" s="7">
        <v>13588</v>
      </c>
      <c r="H36" s="7">
        <v>13592</v>
      </c>
      <c r="I36" s="7">
        <v>13675</v>
      </c>
      <c r="J36" s="7">
        <v>13667</v>
      </c>
      <c r="K36" s="7">
        <v>13635</v>
      </c>
      <c r="L36" s="7">
        <v>13622</v>
      </c>
      <c r="M36" s="7">
        <v>13591</v>
      </c>
      <c r="N36" s="7">
        <v>13532</v>
      </c>
      <c r="P36" s="8" t="str">
        <f t="shared" si="4"/>
        <v>NEW MEXICO</v>
      </c>
      <c r="Q36" s="9">
        <f t="shared" si="5"/>
        <v>281</v>
      </c>
      <c r="R36" s="10">
        <f t="shared" si="6"/>
        <v>2.1205946721002188E-2</v>
      </c>
    </row>
    <row r="37" spans="1:18">
      <c r="A37" s="8" t="s">
        <v>60</v>
      </c>
      <c r="B37" s="9">
        <v>167609</v>
      </c>
      <c r="C37" s="9">
        <v>167639</v>
      </c>
      <c r="D37" s="9">
        <v>167602</v>
      </c>
      <c r="E37" s="9">
        <v>167339</v>
      </c>
      <c r="F37" s="9">
        <v>168450</v>
      </c>
      <c r="G37" s="9">
        <v>168233</v>
      </c>
      <c r="H37" s="9">
        <v>167748</v>
      </c>
      <c r="I37" s="9">
        <v>167120</v>
      </c>
      <c r="J37" s="9">
        <v>166687</v>
      </c>
      <c r="K37" s="9">
        <v>166073</v>
      </c>
      <c r="L37" s="9">
        <v>165634</v>
      </c>
      <c r="M37" s="9">
        <v>165190</v>
      </c>
      <c r="N37" s="9">
        <v>164662</v>
      </c>
      <c r="P37" s="11" t="str">
        <f t="shared" si="4"/>
        <v>NEW YORK</v>
      </c>
      <c r="Q37" s="7">
        <f t="shared" si="5"/>
        <v>-2947</v>
      </c>
      <c r="R37" s="12">
        <f t="shared" si="6"/>
        <v>-1.7582588047181238E-2</v>
      </c>
    </row>
    <row r="38" spans="1:18">
      <c r="A38" s="11" t="s">
        <v>61</v>
      </c>
      <c r="B38" s="7">
        <v>132372</v>
      </c>
      <c r="C38" s="7">
        <v>132576</v>
      </c>
      <c r="D38" s="7">
        <v>132563</v>
      </c>
      <c r="E38" s="7">
        <v>132611</v>
      </c>
      <c r="F38" s="7">
        <v>132648</v>
      </c>
      <c r="G38" s="7">
        <v>133356</v>
      </c>
      <c r="H38" s="7">
        <v>133457</v>
      </c>
      <c r="I38" s="7">
        <v>132969</v>
      </c>
      <c r="J38" s="7">
        <v>132122</v>
      </c>
      <c r="K38" s="7">
        <v>131781</v>
      </c>
      <c r="L38" s="7">
        <v>131539</v>
      </c>
      <c r="M38" s="7">
        <v>131295</v>
      </c>
      <c r="N38" s="7">
        <v>130829</v>
      </c>
      <c r="P38" s="8" t="str">
        <f t="shared" si="4"/>
        <v>NORTH CAROLINA</v>
      </c>
      <c r="Q38" s="9">
        <f t="shared" si="5"/>
        <v>-1543</v>
      </c>
      <c r="R38" s="10">
        <f t="shared" si="6"/>
        <v>-1.1656543679932312E-2</v>
      </c>
    </row>
    <row r="39" spans="1:18">
      <c r="A39" s="8" t="s">
        <v>62</v>
      </c>
      <c r="B39" s="9">
        <v>6069</v>
      </c>
      <c r="C39" s="9">
        <v>5996</v>
      </c>
      <c r="D39" s="9">
        <v>5979</v>
      </c>
      <c r="E39" s="9">
        <v>5960</v>
      </c>
      <c r="F39" s="9">
        <v>5962</v>
      </c>
      <c r="G39" s="9">
        <v>5953</v>
      </c>
      <c r="H39" s="9">
        <v>5913</v>
      </c>
      <c r="I39" s="9">
        <v>5860</v>
      </c>
      <c r="J39" s="9">
        <v>5837</v>
      </c>
      <c r="K39" s="9">
        <v>5832</v>
      </c>
      <c r="L39" s="9">
        <v>5826</v>
      </c>
      <c r="M39" s="9">
        <v>5805</v>
      </c>
      <c r="N39" s="9">
        <v>5728</v>
      </c>
      <c r="P39" s="11" t="str">
        <f t="shared" si="4"/>
        <v>NORTH DAKOTA</v>
      </c>
      <c r="Q39" s="7">
        <f t="shared" si="5"/>
        <v>-341</v>
      </c>
      <c r="R39" s="12">
        <f t="shared" si="6"/>
        <v>-5.61871807546548E-2</v>
      </c>
    </row>
    <row r="40" spans="1:18">
      <c r="A40" s="11" t="s">
        <v>63</v>
      </c>
      <c r="B40" s="7">
        <v>23084</v>
      </c>
      <c r="C40" s="7">
        <v>23044</v>
      </c>
      <c r="D40" s="7">
        <v>23039</v>
      </c>
      <c r="E40" s="7">
        <v>22984</v>
      </c>
      <c r="F40" s="7">
        <v>22931</v>
      </c>
      <c r="G40" s="7">
        <v>22874</v>
      </c>
      <c r="H40" s="7">
        <v>22842</v>
      </c>
      <c r="I40" s="7">
        <v>22687</v>
      </c>
      <c r="J40" s="7">
        <v>22500</v>
      </c>
      <c r="K40" s="7">
        <v>22383</v>
      </c>
      <c r="L40" s="7">
        <v>22211</v>
      </c>
      <c r="M40" s="7">
        <v>22144</v>
      </c>
      <c r="N40" s="7">
        <v>22040</v>
      </c>
      <c r="P40" s="8" t="str">
        <f t="shared" si="4"/>
        <v>OHIO</v>
      </c>
      <c r="Q40" s="9">
        <f t="shared" si="5"/>
        <v>-1044</v>
      </c>
      <c r="R40" s="10">
        <f t="shared" si="6"/>
        <v>-4.5226130653266333E-2</v>
      </c>
    </row>
    <row r="41" spans="1:18">
      <c r="A41" s="8" t="s">
        <v>64</v>
      </c>
      <c r="B41" s="9">
        <v>9013</v>
      </c>
      <c r="C41" s="9">
        <v>8969</v>
      </c>
      <c r="D41" s="9">
        <v>8932</v>
      </c>
      <c r="E41" s="9">
        <v>8913</v>
      </c>
      <c r="F41" s="9">
        <v>8858</v>
      </c>
      <c r="G41" s="9">
        <v>8795</v>
      </c>
      <c r="H41" s="9">
        <v>8759</v>
      </c>
      <c r="I41" s="9">
        <v>8696</v>
      </c>
      <c r="J41" s="9">
        <v>8628</v>
      </c>
      <c r="K41" s="9">
        <v>8601</v>
      </c>
      <c r="L41" s="9">
        <v>8568</v>
      </c>
      <c r="M41" s="9">
        <v>8537</v>
      </c>
      <c r="N41" s="9">
        <v>8472</v>
      </c>
      <c r="P41" s="11" t="str">
        <f t="shared" si="4"/>
        <v>OKLAHOMA</v>
      </c>
      <c r="Q41" s="7">
        <f t="shared" si="5"/>
        <v>-541</v>
      </c>
      <c r="R41" s="12">
        <f t="shared" si="6"/>
        <v>-6.0024409186730278E-2</v>
      </c>
    </row>
    <row r="42" spans="1:18">
      <c r="A42" s="11" t="s">
        <v>65</v>
      </c>
      <c r="B42" s="7">
        <v>23347</v>
      </c>
      <c r="C42" s="7">
        <v>23324</v>
      </c>
      <c r="D42" s="7">
        <v>23332</v>
      </c>
      <c r="E42" s="7">
        <v>23283</v>
      </c>
      <c r="F42" s="7">
        <v>23371</v>
      </c>
      <c r="G42" s="7">
        <v>23303</v>
      </c>
      <c r="H42" s="7">
        <v>23284</v>
      </c>
      <c r="I42" s="7">
        <v>23154</v>
      </c>
      <c r="J42" s="7">
        <v>23037</v>
      </c>
      <c r="K42" s="7">
        <v>22942</v>
      </c>
      <c r="L42" s="7">
        <v>22952</v>
      </c>
      <c r="M42" s="7">
        <v>22910</v>
      </c>
      <c r="N42" s="7">
        <v>22835</v>
      </c>
      <c r="P42" s="8" t="str">
        <f t="shared" si="4"/>
        <v>OREGON</v>
      </c>
      <c r="Q42" s="9">
        <f t="shared" si="5"/>
        <v>-512</v>
      </c>
      <c r="R42" s="10">
        <f t="shared" si="6"/>
        <v>-2.1930012421296097E-2</v>
      </c>
    </row>
    <row r="43" spans="1:18">
      <c r="A43" s="8" t="s">
        <v>66</v>
      </c>
      <c r="B43" s="9">
        <v>43840</v>
      </c>
      <c r="C43" s="9">
        <v>43749</v>
      </c>
      <c r="D43" s="9">
        <v>43624</v>
      </c>
      <c r="E43" s="9">
        <v>43579</v>
      </c>
      <c r="F43" s="9">
        <v>43484</v>
      </c>
      <c r="G43" s="9">
        <v>43363</v>
      </c>
      <c r="H43" s="9">
        <v>43188</v>
      </c>
      <c r="I43" s="9">
        <v>42937</v>
      </c>
      <c r="J43" s="9">
        <v>42689</v>
      </c>
      <c r="K43" s="9">
        <v>42560</v>
      </c>
      <c r="L43" s="9">
        <v>42423</v>
      </c>
      <c r="M43" s="9">
        <v>42377</v>
      </c>
      <c r="N43" s="9">
        <v>42208</v>
      </c>
      <c r="P43" s="11" t="str">
        <f t="shared" si="4"/>
        <v>PENNSYLVANIA</v>
      </c>
      <c r="Q43" s="7">
        <f t="shared" si="5"/>
        <v>-1632</v>
      </c>
      <c r="R43" s="12">
        <f t="shared" si="6"/>
        <v>-3.7226277372262771E-2</v>
      </c>
    </row>
    <row r="44" spans="1:18">
      <c r="A44" s="11" t="s">
        <v>67</v>
      </c>
      <c r="B44" s="7">
        <v>10339</v>
      </c>
      <c r="C44" s="7">
        <v>10401</v>
      </c>
      <c r="D44" s="7">
        <v>10462</v>
      </c>
      <c r="E44" s="7">
        <v>10577</v>
      </c>
      <c r="F44" s="7">
        <v>10701</v>
      </c>
      <c r="G44" s="7">
        <v>10922</v>
      </c>
      <c r="H44" s="7">
        <v>11024</v>
      </c>
      <c r="I44" s="7">
        <v>11361</v>
      </c>
      <c r="J44" s="7">
        <v>10735</v>
      </c>
      <c r="K44" s="7">
        <v>10763</v>
      </c>
      <c r="L44" s="7">
        <v>10829</v>
      </c>
      <c r="M44" s="7">
        <v>10847</v>
      </c>
      <c r="N44" s="7">
        <v>10906</v>
      </c>
      <c r="P44" s="8" t="str">
        <f t="shared" si="4"/>
        <v>PUERTO RICO</v>
      </c>
      <c r="Q44" s="9">
        <f>N44 - B44</f>
        <v>567</v>
      </c>
      <c r="R44" s="10">
        <f>IF(B44, (N44-B44)/B44, 0)</f>
        <v>5.4840893703452943E-2</v>
      </c>
    </row>
    <row r="45" spans="1:18">
      <c r="A45" s="8" t="s">
        <v>68</v>
      </c>
      <c r="B45" s="9">
        <v>11572</v>
      </c>
      <c r="C45" s="9">
        <v>11582</v>
      </c>
      <c r="D45" s="9">
        <v>11573</v>
      </c>
      <c r="E45" s="9">
        <v>11593</v>
      </c>
      <c r="F45" s="9">
        <v>11591</v>
      </c>
      <c r="G45" s="9">
        <v>11595</v>
      </c>
      <c r="H45" s="9">
        <v>11576</v>
      </c>
      <c r="I45" s="9">
        <v>11516</v>
      </c>
      <c r="J45" s="9">
        <v>11481</v>
      </c>
      <c r="K45" s="9">
        <v>11491</v>
      </c>
      <c r="L45" s="9">
        <v>11478</v>
      </c>
      <c r="M45" s="9">
        <v>11452</v>
      </c>
      <c r="N45" s="9">
        <v>11466</v>
      </c>
      <c r="P45" s="11" t="str">
        <f t="shared" si="4"/>
        <v>RHODE ISLAND</v>
      </c>
      <c r="Q45" s="7">
        <f>N45 - B45</f>
        <v>-106</v>
      </c>
      <c r="R45" s="12">
        <f t="shared" si="6"/>
        <v>-9.1600414794331137E-3</v>
      </c>
    </row>
    <row r="46" spans="1:18">
      <c r="A46" s="11" t="s">
        <v>69</v>
      </c>
      <c r="B46" s="7">
        <v>197707</v>
      </c>
      <c r="C46" s="7">
        <v>197331</v>
      </c>
      <c r="D46" s="7">
        <v>197356</v>
      </c>
      <c r="E46" s="7">
        <v>197035</v>
      </c>
      <c r="F46" s="7">
        <v>196600</v>
      </c>
      <c r="G46" s="7">
        <v>195977</v>
      </c>
      <c r="H46" s="7">
        <v>195520</v>
      </c>
      <c r="I46" s="7">
        <v>194699</v>
      </c>
      <c r="J46" s="7">
        <v>193939</v>
      </c>
      <c r="K46" s="7">
        <v>193447</v>
      </c>
      <c r="L46" s="7">
        <v>193116</v>
      </c>
      <c r="M46" s="7">
        <v>192790</v>
      </c>
      <c r="N46" s="7">
        <v>191312</v>
      </c>
      <c r="P46" s="8" t="str">
        <f t="shared" si="4"/>
        <v>SOUTH CAROLINA</v>
      </c>
      <c r="Q46" s="9">
        <f t="shared" si="5"/>
        <v>-6395</v>
      </c>
      <c r="R46" s="10">
        <f t="shared" si="6"/>
        <v>-3.2345845114234703E-2</v>
      </c>
    </row>
    <row r="47" spans="1:18">
      <c r="A47" s="8" t="s">
        <v>70</v>
      </c>
      <c r="B47" s="9">
        <v>2650</v>
      </c>
      <c r="C47" s="9">
        <v>2653</v>
      </c>
      <c r="D47" s="9">
        <v>2631</v>
      </c>
      <c r="E47" s="9">
        <v>2635</v>
      </c>
      <c r="F47" s="9">
        <v>2632</v>
      </c>
      <c r="G47" s="9">
        <v>2627</v>
      </c>
      <c r="H47" s="9">
        <v>2604</v>
      </c>
      <c r="I47" s="9">
        <v>2591</v>
      </c>
      <c r="J47" s="9">
        <v>2563</v>
      </c>
      <c r="K47" s="9">
        <v>2551</v>
      </c>
      <c r="L47" s="9">
        <v>2546</v>
      </c>
      <c r="M47" s="9">
        <v>2524</v>
      </c>
      <c r="N47" s="9">
        <v>2501</v>
      </c>
      <c r="P47" s="11" t="str">
        <f t="shared" si="4"/>
        <v>SOUTH DAKOTA</v>
      </c>
      <c r="Q47" s="7">
        <f t="shared" si="5"/>
        <v>-149</v>
      </c>
      <c r="R47" s="12">
        <f t="shared" si="6"/>
        <v>-5.6226415094339621E-2</v>
      </c>
    </row>
    <row r="48" spans="1:18">
      <c r="A48" s="11" t="s">
        <v>71</v>
      </c>
      <c r="B48" s="7">
        <v>23663</v>
      </c>
      <c r="C48" s="7">
        <v>23667</v>
      </c>
      <c r="D48" s="7">
        <v>23803</v>
      </c>
      <c r="E48" s="7">
        <v>23764</v>
      </c>
      <c r="F48" s="7">
        <v>23649</v>
      </c>
      <c r="G48" s="7">
        <v>23615</v>
      </c>
      <c r="H48" s="7">
        <v>23478</v>
      </c>
      <c r="I48" s="7">
        <v>23403</v>
      </c>
      <c r="J48" s="7">
        <v>23211</v>
      </c>
      <c r="K48" s="7">
        <v>23155</v>
      </c>
      <c r="L48" s="7">
        <v>23348</v>
      </c>
      <c r="M48" s="7">
        <v>23292</v>
      </c>
      <c r="N48" s="7">
        <v>23165</v>
      </c>
      <c r="P48" s="8" t="str">
        <f t="shared" si="4"/>
        <v>TENNESSEE</v>
      </c>
      <c r="Q48" s="9">
        <f t="shared" si="5"/>
        <v>-498</v>
      </c>
      <c r="R48" s="10">
        <f t="shared" si="6"/>
        <v>-2.1045514093732832E-2</v>
      </c>
    </row>
    <row r="49" spans="1:18">
      <c r="A49" s="8" t="s">
        <v>72</v>
      </c>
      <c r="B49" s="9">
        <v>633003</v>
      </c>
      <c r="C49" s="9">
        <v>630695</v>
      </c>
      <c r="D49" s="9">
        <v>627150</v>
      </c>
      <c r="E49" s="9">
        <v>618833</v>
      </c>
      <c r="F49" s="9">
        <v>610302</v>
      </c>
      <c r="G49" s="9">
        <v>607463</v>
      </c>
      <c r="H49" s="9">
        <v>604220</v>
      </c>
      <c r="I49" s="9">
        <v>599794</v>
      </c>
      <c r="J49" s="9">
        <v>596450</v>
      </c>
      <c r="K49" s="9">
        <v>594315</v>
      </c>
      <c r="L49" s="9">
        <v>592742</v>
      </c>
      <c r="M49" s="9">
        <v>590954</v>
      </c>
      <c r="N49" s="9">
        <v>587660</v>
      </c>
      <c r="P49" s="11" t="str">
        <f t="shared" si="4"/>
        <v>TEXAS</v>
      </c>
      <c r="Q49" s="7">
        <f t="shared" si="5"/>
        <v>-45343</v>
      </c>
      <c r="R49" s="12">
        <f t="shared" si="6"/>
        <v>-7.1631572046262026E-2</v>
      </c>
    </row>
    <row r="50" spans="1:18">
      <c r="A50" s="11" t="s">
        <v>73</v>
      </c>
      <c r="B50" s="7">
        <v>4573</v>
      </c>
      <c r="C50" s="7">
        <v>4446</v>
      </c>
      <c r="D50" s="7">
        <v>4352</v>
      </c>
      <c r="E50" s="7">
        <v>4310</v>
      </c>
      <c r="F50" s="7">
        <v>4304</v>
      </c>
      <c r="G50" s="7">
        <v>4304</v>
      </c>
      <c r="H50" s="7">
        <v>4273</v>
      </c>
      <c r="I50" s="7">
        <v>4260</v>
      </c>
      <c r="J50" s="7">
        <v>4249</v>
      </c>
      <c r="K50" s="7">
        <v>4255</v>
      </c>
      <c r="L50" s="7">
        <v>4258</v>
      </c>
      <c r="M50" s="7">
        <v>4263</v>
      </c>
      <c r="N50" s="7">
        <v>4226</v>
      </c>
      <c r="P50" s="8" t="str">
        <f t="shared" si="4"/>
        <v>UTAH</v>
      </c>
      <c r="Q50" s="9">
        <f t="shared" si="5"/>
        <v>-347</v>
      </c>
      <c r="R50" s="10">
        <f t="shared" si="6"/>
        <v>-7.5880166192871204E-2</v>
      </c>
    </row>
    <row r="51" spans="1:18">
      <c r="A51" s="11" t="s">
        <v>74</v>
      </c>
      <c r="B51" s="7">
        <v>3955</v>
      </c>
      <c r="C51" s="7">
        <v>3963</v>
      </c>
      <c r="D51" s="7">
        <v>3977</v>
      </c>
      <c r="E51" s="7">
        <v>3981</v>
      </c>
      <c r="F51" s="7">
        <v>3990</v>
      </c>
      <c r="G51" s="7">
        <v>3988</v>
      </c>
      <c r="H51" s="7">
        <v>3988</v>
      </c>
      <c r="I51" s="7">
        <v>3984</v>
      </c>
      <c r="J51" s="7">
        <v>3963</v>
      </c>
      <c r="K51" s="7">
        <v>3943</v>
      </c>
      <c r="L51" s="7">
        <v>3930</v>
      </c>
      <c r="M51" s="7">
        <v>3930</v>
      </c>
      <c r="N51" s="7">
        <v>3910</v>
      </c>
      <c r="P51" s="8" t="str">
        <f t="shared" si="4"/>
        <v>VERMONT</v>
      </c>
      <c r="Q51" s="9">
        <f t="shared" si="5"/>
        <v>-45</v>
      </c>
      <c r="R51" s="10">
        <f t="shared" si="6"/>
        <v>-1.1378002528445006E-2</v>
      </c>
    </row>
    <row r="52" spans="1:18">
      <c r="A52" s="8" t="s">
        <v>75</v>
      </c>
      <c r="B52" s="9">
        <v>1512</v>
      </c>
      <c r="C52" s="9">
        <v>1508</v>
      </c>
      <c r="D52" s="9">
        <v>1452</v>
      </c>
      <c r="E52" s="9">
        <v>1456</v>
      </c>
      <c r="F52" s="9">
        <v>1445</v>
      </c>
      <c r="G52" s="9">
        <v>1453</v>
      </c>
      <c r="H52" s="9">
        <v>1458</v>
      </c>
      <c r="I52" s="9">
        <v>1454</v>
      </c>
      <c r="J52" s="9">
        <v>1451</v>
      </c>
      <c r="K52" s="9">
        <v>1447</v>
      </c>
      <c r="L52" s="9">
        <v>1447</v>
      </c>
      <c r="M52" s="9">
        <v>1448</v>
      </c>
      <c r="N52" s="9">
        <v>1443</v>
      </c>
      <c r="P52" s="11" t="str">
        <f t="shared" si="4"/>
        <v>VIRGIN ISLANDS</v>
      </c>
      <c r="Q52" s="7">
        <f t="shared" si="5"/>
        <v>-69</v>
      </c>
      <c r="R52" s="12">
        <f t="shared" si="6"/>
        <v>-4.5634920634920632E-2</v>
      </c>
    </row>
    <row r="53" spans="1:18">
      <c r="A53" s="11" t="s">
        <v>76</v>
      </c>
      <c r="B53" s="7">
        <v>92371</v>
      </c>
      <c r="C53" s="7">
        <v>92325</v>
      </c>
      <c r="D53" s="7">
        <v>92234</v>
      </c>
      <c r="E53" s="7">
        <v>92049</v>
      </c>
      <c r="F53" s="7">
        <v>92044</v>
      </c>
      <c r="G53" s="7">
        <v>92031</v>
      </c>
      <c r="H53" s="7">
        <v>91890</v>
      </c>
      <c r="I53" s="7">
        <v>91432</v>
      </c>
      <c r="J53" s="7">
        <v>90978</v>
      </c>
      <c r="K53" s="7">
        <v>90784</v>
      </c>
      <c r="L53" s="7">
        <v>90615</v>
      </c>
      <c r="M53" s="7">
        <v>90428</v>
      </c>
      <c r="N53" s="7">
        <v>90136</v>
      </c>
      <c r="P53" s="8" t="str">
        <f t="shared" si="4"/>
        <v>VIRGINIA</v>
      </c>
      <c r="Q53" s="9">
        <f t="shared" si="5"/>
        <v>-2235</v>
      </c>
      <c r="R53" s="10">
        <f t="shared" si="6"/>
        <v>-2.4195905641380952E-2</v>
      </c>
    </row>
    <row r="54" spans="1:18">
      <c r="A54" s="8" t="s">
        <v>77</v>
      </c>
      <c r="B54" s="9">
        <v>29780</v>
      </c>
      <c r="C54" s="9">
        <v>29962</v>
      </c>
      <c r="D54" s="9">
        <v>29974</v>
      </c>
      <c r="E54" s="9">
        <v>29923</v>
      </c>
      <c r="F54" s="9">
        <v>29898</v>
      </c>
      <c r="G54" s="9">
        <v>29800</v>
      </c>
      <c r="H54" s="9">
        <v>29755</v>
      </c>
      <c r="I54" s="9">
        <v>29639</v>
      </c>
      <c r="J54" s="9">
        <v>29430</v>
      </c>
      <c r="K54" s="9">
        <v>29326</v>
      </c>
      <c r="L54" s="9">
        <v>29367</v>
      </c>
      <c r="M54" s="9">
        <v>29305</v>
      </c>
      <c r="N54" s="9">
        <v>29176</v>
      </c>
      <c r="P54" s="11" t="str">
        <f t="shared" si="4"/>
        <v>WASHINGTON</v>
      </c>
      <c r="Q54" s="7">
        <f t="shared" si="5"/>
        <v>-604</v>
      </c>
      <c r="R54" s="12">
        <f t="shared" si="6"/>
        <v>-2.0282068502350571E-2</v>
      </c>
    </row>
    <row r="55" spans="1:18">
      <c r="A55" s="11" t="s">
        <v>78</v>
      </c>
      <c r="B55" s="7">
        <v>9128</v>
      </c>
      <c r="C55" s="7">
        <v>9202</v>
      </c>
      <c r="D55" s="7">
        <v>9370</v>
      </c>
      <c r="E55" s="7">
        <v>9419</v>
      </c>
      <c r="F55" s="7">
        <v>9383</v>
      </c>
      <c r="G55" s="7">
        <v>9349</v>
      </c>
      <c r="H55" s="7">
        <v>9370</v>
      </c>
      <c r="I55" s="7">
        <v>9333</v>
      </c>
      <c r="J55" s="7">
        <v>9279</v>
      </c>
      <c r="K55" s="7">
        <v>9206</v>
      </c>
      <c r="L55" s="7">
        <v>9306</v>
      </c>
      <c r="M55" s="7">
        <v>9247</v>
      </c>
      <c r="N55" s="7">
        <v>9177</v>
      </c>
      <c r="P55" s="8" t="str">
        <f t="shared" si="4"/>
        <v>WEST VIRGINIA</v>
      </c>
      <c r="Q55" s="9">
        <f t="shared" si="5"/>
        <v>49</v>
      </c>
      <c r="R55" s="10">
        <f t="shared" si="6"/>
        <v>5.3680981595092027E-3</v>
      </c>
    </row>
    <row r="56" spans="1:18">
      <c r="A56" s="8" t="s">
        <v>79</v>
      </c>
      <c r="B56" s="9">
        <v>10607</v>
      </c>
      <c r="C56" s="9">
        <v>10604</v>
      </c>
      <c r="D56" s="9">
        <v>10566</v>
      </c>
      <c r="E56" s="9">
        <v>10546</v>
      </c>
      <c r="F56" s="9">
        <v>10525</v>
      </c>
      <c r="G56" s="9">
        <v>10538</v>
      </c>
      <c r="H56" s="9">
        <v>10681</v>
      </c>
      <c r="I56" s="9">
        <v>10694</v>
      </c>
      <c r="J56" s="9">
        <v>10779</v>
      </c>
      <c r="K56" s="9">
        <v>10808</v>
      </c>
      <c r="L56" s="9">
        <v>10672</v>
      </c>
      <c r="M56" s="9">
        <v>10678</v>
      </c>
      <c r="N56" s="9">
        <v>10564</v>
      </c>
      <c r="P56" s="11" t="str">
        <f t="shared" si="4"/>
        <v>WISCONSIN</v>
      </c>
      <c r="Q56" s="7">
        <f t="shared" si="5"/>
        <v>-43</v>
      </c>
      <c r="R56" s="12">
        <f t="shared" si="6"/>
        <v>-4.0539266522108038E-3</v>
      </c>
    </row>
    <row r="57" spans="1:18">
      <c r="A57" s="11" t="s">
        <v>80</v>
      </c>
      <c r="B57" s="7">
        <v>1671</v>
      </c>
      <c r="C57" s="7">
        <v>1651</v>
      </c>
      <c r="D57" s="7">
        <v>1653</v>
      </c>
      <c r="E57" s="7">
        <v>1647</v>
      </c>
      <c r="F57" s="7">
        <v>1648</v>
      </c>
      <c r="G57" s="7">
        <v>1638</v>
      </c>
      <c r="H57" s="7">
        <v>1637</v>
      </c>
      <c r="I57" s="7">
        <v>1630</v>
      </c>
      <c r="J57" s="7">
        <v>1625</v>
      </c>
      <c r="K57" s="7">
        <v>1619</v>
      </c>
      <c r="L57" s="7">
        <v>1615</v>
      </c>
      <c r="M57" s="7">
        <v>1615</v>
      </c>
      <c r="N57" s="7">
        <v>1605</v>
      </c>
      <c r="P57" s="11" t="str">
        <f t="shared" si="4"/>
        <v>WYOMING</v>
      </c>
      <c r="Q57" s="7">
        <f t="shared" si="5"/>
        <v>-66</v>
      </c>
      <c r="R57" s="12">
        <f t="shared" si="6"/>
        <v>-3.949730700179533E-2</v>
      </c>
    </row>
  </sheetData>
  <autoFilter ref="A1:Q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heetViews>
  <sheetFormatPr defaultRowHeight="14.4"/>
  <cols>
    <col min="1" max="1" width="19" bestFit="1" customWidth="1"/>
    <col min="2" max="3" width="60.6640625" customWidth="1"/>
  </cols>
  <sheetData>
    <row r="1" spans="1:2">
      <c r="A1" s="4" t="s">
        <v>82</v>
      </c>
      <c r="B1" s="4" t="s">
        <v>83</v>
      </c>
    </row>
    <row r="2" spans="1:2" ht="28.8">
      <c r="A2" s="13" t="s">
        <v>84</v>
      </c>
      <c r="B2" s="13" t="s">
        <v>85</v>
      </c>
    </row>
    <row r="3" spans="1:2">
      <c r="A3" s="14" t="s">
        <v>86</v>
      </c>
      <c r="B3" s="14" t="s">
        <v>87</v>
      </c>
    </row>
    <row r="4" spans="1:2">
      <c r="A4" s="13" t="s">
        <v>88</v>
      </c>
      <c r="B4" s="13" t="s">
        <v>89</v>
      </c>
    </row>
    <row r="5" spans="1:2" ht="43.2">
      <c r="A5" s="14" t="s">
        <v>90</v>
      </c>
      <c r="B5" s="14" t="s">
        <v>91</v>
      </c>
    </row>
    <row r="6" spans="1:2" ht="43.2">
      <c r="A6" s="13" t="s">
        <v>92</v>
      </c>
      <c r="B6" s="13" t="s">
        <v>93</v>
      </c>
    </row>
    <row r="7" spans="1:2" ht="28.8">
      <c r="A7" s="14" t="s">
        <v>94</v>
      </c>
      <c r="B7" s="14" t="s">
        <v>95</v>
      </c>
    </row>
    <row r="8" spans="1:2" ht="28.8">
      <c r="A8" s="13" t="s">
        <v>96</v>
      </c>
      <c r="B8" s="13" t="s">
        <v>97</v>
      </c>
    </row>
    <row r="9" spans="1:2">
      <c r="A9" s="14" t="s">
        <v>98</v>
      </c>
      <c r="B9" s="1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4.4"/>
  <cols>
    <col min="1" max="1" width="159.5546875" bestFit="1" customWidth="1"/>
  </cols>
  <sheetData>
    <row r="1" spans="1:1" ht="388.8">
      <c r="A1" s="15"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4.4"/>
  <sheetData>
    <row r="1" spans="1:1">
      <c r="A1" s="16" t="s">
        <v>7</v>
      </c>
    </row>
    <row r="2" spans="1:1">
      <c r="A2" t="s">
        <v>8</v>
      </c>
    </row>
    <row r="3" spans="1:1">
      <c r="A3" t="s">
        <v>9</v>
      </c>
    </row>
    <row r="4" spans="1:1">
      <c r="A4"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PIF</vt:lpstr>
      <vt:lpstr>Data Dictionary</vt:lpstr>
      <vt:lpstr>Data Disclaimer</vt:lpstr>
      <vt:lpstr>Report 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Spicer Osborne, Dea</dc:creator>
  <cp:lastModifiedBy>Spicer Osborne, Dea</cp:lastModifiedBy>
  <dcterms:created xsi:type="dcterms:W3CDTF">2026-04-03T01:08:14Z</dcterms:created>
  <dcterms:modified xsi:type="dcterms:W3CDTF">2026-04-24T14:07:31Z</dcterms:modified>
</cp:coreProperties>
</file>