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usfema-my.sharepoint.com/personal/0194574764_fema_dhs_gov/Documents/Documents/Insurance Department/NFIP Monthly Reports/2026/"/>
    </mc:Choice>
  </mc:AlternateContent>
  <xr:revisionPtr revIDLastSave="0" documentId="8_{B6AD4877-09CF-4548-BF93-2AF758664501}" xr6:coauthVersionLast="47" xr6:coauthVersionMax="47" xr10:uidLastSave="{00000000-0000-0000-0000-000000000000}"/>
  <bookViews>
    <workbookView xWindow="-108" yWindow="-108" windowWidth="23256" windowHeight="12456" activeTab="1" xr2:uid="{00000000-000D-0000-FFFF-FFFF00000000}"/>
  </bookViews>
  <sheets>
    <sheet name="Cover" sheetId="1" r:id="rId1"/>
    <sheet name="CIF" sheetId="2" r:id="rId2"/>
    <sheet name="Data Dictionary" sheetId="3" r:id="rId3"/>
    <sheet name="Data Disclaimer" sheetId="4" r:id="rId4"/>
    <sheet name="Report Description" sheetId="5" r:id="rId5"/>
  </sheets>
  <definedNames>
    <definedName name="_xlnm._FilterDatabase" localSheetId="1" hidden="1">CIF!$A$1:$Q$55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3" i="2" l="1"/>
  <c r="R44" i="2"/>
  <c r="Q44" i="2"/>
  <c r="R57" i="2"/>
  <c r="Q57" i="2"/>
  <c r="P57" i="2"/>
  <c r="R56" i="2"/>
  <c r="Q56" i="2"/>
  <c r="P56" i="2"/>
  <c r="R55" i="2"/>
  <c r="Q55" i="2"/>
  <c r="P55" i="2"/>
  <c r="R54" i="2"/>
  <c r="Q54" i="2"/>
  <c r="P54" i="2"/>
  <c r="R53" i="2"/>
  <c r="Q53" i="2"/>
  <c r="P53" i="2"/>
  <c r="R52" i="2"/>
  <c r="Q52" i="2"/>
  <c r="P52" i="2"/>
  <c r="R51" i="2"/>
  <c r="Q51" i="2"/>
  <c r="P51" i="2"/>
  <c r="R50" i="2"/>
  <c r="Q50" i="2"/>
  <c r="P50" i="2"/>
  <c r="R49" i="2"/>
  <c r="Q49" i="2"/>
  <c r="P49" i="2"/>
  <c r="R48" i="2"/>
  <c r="Q48" i="2"/>
  <c r="P48" i="2"/>
  <c r="R47" i="2"/>
  <c r="Q47" i="2"/>
  <c r="P47" i="2"/>
  <c r="R46" i="2"/>
  <c r="Q46" i="2"/>
  <c r="P46" i="2"/>
  <c r="R45" i="2"/>
  <c r="Q45" i="2"/>
  <c r="P45" i="2"/>
  <c r="P44" i="2"/>
  <c r="R43" i="2"/>
  <c r="P43" i="2"/>
  <c r="R42" i="2"/>
  <c r="Q42" i="2"/>
  <c r="P42" i="2"/>
  <c r="R41" i="2"/>
  <c r="Q41" i="2"/>
  <c r="P41" i="2"/>
  <c r="R40" i="2"/>
  <c r="Q40" i="2"/>
  <c r="P40" i="2"/>
  <c r="R39" i="2"/>
  <c r="Q39" i="2"/>
  <c r="P39" i="2"/>
  <c r="R38" i="2"/>
  <c r="Q38" i="2"/>
  <c r="P38" i="2"/>
  <c r="R37" i="2"/>
  <c r="Q37" i="2"/>
  <c r="P37" i="2"/>
  <c r="R36" i="2"/>
  <c r="Q36" i="2"/>
  <c r="P36" i="2"/>
  <c r="R35" i="2"/>
  <c r="Q35" i="2"/>
  <c r="P35" i="2"/>
  <c r="R34" i="2"/>
  <c r="Q34" i="2"/>
  <c r="P34" i="2"/>
  <c r="R33" i="2"/>
  <c r="Q33" i="2"/>
  <c r="P33" i="2"/>
  <c r="R32" i="2"/>
  <c r="Q32" i="2"/>
  <c r="P32" i="2"/>
  <c r="R31" i="2"/>
  <c r="Q31" i="2"/>
  <c r="P31" i="2"/>
  <c r="R30" i="2"/>
  <c r="Q30" i="2"/>
  <c r="P30" i="2"/>
  <c r="R29" i="2"/>
  <c r="Q29" i="2"/>
  <c r="P29" i="2"/>
  <c r="R28" i="2"/>
  <c r="Q28" i="2"/>
  <c r="P28" i="2"/>
  <c r="R27" i="2"/>
  <c r="Q27" i="2"/>
  <c r="P27" i="2"/>
  <c r="R26" i="2"/>
  <c r="Q26" i="2"/>
  <c r="P26" i="2"/>
  <c r="R25" i="2"/>
  <c r="Q25" i="2"/>
  <c r="P25" i="2"/>
  <c r="R24" i="2"/>
  <c r="Q24" i="2"/>
  <c r="P24" i="2"/>
  <c r="R23" i="2"/>
  <c r="Q23" i="2"/>
  <c r="P23" i="2"/>
  <c r="R22" i="2"/>
  <c r="Q22" i="2"/>
  <c r="P22" i="2"/>
  <c r="R21" i="2"/>
  <c r="Q21" i="2"/>
  <c r="P21" i="2"/>
  <c r="R20" i="2"/>
  <c r="Q20" i="2"/>
  <c r="P20" i="2"/>
  <c r="R19" i="2"/>
  <c r="Q19" i="2"/>
  <c r="P19" i="2"/>
  <c r="R18" i="2"/>
  <c r="Q18" i="2"/>
  <c r="P18" i="2"/>
  <c r="R17" i="2"/>
  <c r="Q17" i="2"/>
  <c r="P17" i="2"/>
  <c r="R16" i="2"/>
  <c r="Q16" i="2"/>
  <c r="P16" i="2"/>
  <c r="R15" i="2"/>
  <c r="Q15" i="2"/>
  <c r="P15" i="2"/>
  <c r="R14" i="2"/>
  <c r="Q14" i="2"/>
  <c r="P14" i="2"/>
  <c r="R13" i="2"/>
  <c r="Q13" i="2"/>
  <c r="P13" i="2"/>
  <c r="R12" i="2"/>
  <c r="Q12" i="2"/>
  <c r="P12" i="2"/>
  <c r="R11" i="2"/>
  <c r="Q11" i="2"/>
  <c r="P11" i="2"/>
  <c r="R10" i="2"/>
  <c r="Q10" i="2"/>
  <c r="P10" i="2"/>
  <c r="R9" i="2"/>
  <c r="Q9" i="2"/>
  <c r="P9" i="2"/>
  <c r="R8" i="2"/>
  <c r="Q8" i="2"/>
  <c r="P8" i="2"/>
  <c r="R7" i="2"/>
  <c r="Q7" i="2"/>
  <c r="P7" i="2"/>
  <c r="R6" i="2"/>
  <c r="Q6" i="2"/>
  <c r="P6" i="2"/>
  <c r="R5" i="2"/>
  <c r="Q5" i="2"/>
  <c r="P5" i="2"/>
  <c r="R4" i="2"/>
  <c r="Q4" i="2"/>
  <c r="P4" i="2"/>
  <c r="R3" i="2"/>
  <c r="Q3" i="2"/>
  <c r="P3" i="2"/>
  <c r="P2" i="2"/>
  <c r="N2" i="2"/>
  <c r="M2" i="2"/>
  <c r="L2" i="2"/>
  <c r="K2" i="2"/>
  <c r="J2" i="2"/>
  <c r="I2" i="2"/>
  <c r="H2" i="2"/>
  <c r="G2" i="2"/>
  <c r="F2" i="2"/>
  <c r="E2" i="2"/>
  <c r="D2" i="2"/>
  <c r="C2" i="2"/>
  <c r="B2" i="2"/>
  <c r="R2" i="2" l="1"/>
  <c r="Q2" i="2"/>
</calcChain>
</file>

<file path=xl/sharedStrings.xml><?xml version="1.0" encoding="utf-8"?>
<sst xmlns="http://schemas.openxmlformats.org/spreadsheetml/2006/main" count="106" uniqueCount="102">
  <si>
    <t>Contracts In Force (CIF) History:</t>
  </si>
  <si>
    <t>Rolling 12 Months</t>
  </si>
  <si>
    <t>Data as of: 03/31/2026</t>
  </si>
  <si>
    <t>Filtered by:</t>
  </si>
  <si>
    <t>State: All</t>
  </si>
  <si>
    <t>County: All</t>
  </si>
  <si>
    <t>Community Name &amp; Number: All</t>
  </si>
  <si>
    <t>Report Description</t>
  </si>
  <si>
    <t>This report is the replacement of the legacy report: “CIF: Rolling 12 Months”.</t>
  </si>
  <si>
    <t xml:space="preserve">This report provides the Contracts-In-Force totals from the current Calendar Month/Year back to the previous year and Growth (with percentage) of contract totals compared to the previous year. </t>
  </si>
  <si>
    <t>State</t>
  </si>
  <si>
    <t>Mar-25</t>
  </si>
  <si>
    <t>Apr-25</t>
  </si>
  <si>
    <t>May-25</t>
  </si>
  <si>
    <t>Jun-25</t>
  </si>
  <si>
    <t>Jul-25</t>
  </si>
  <si>
    <t>Aug-25</t>
  </si>
  <si>
    <t>Sep-25</t>
  </si>
  <si>
    <t>Oct-25</t>
  </si>
  <si>
    <t>Nov-25</t>
  </si>
  <si>
    <t>Dec-25</t>
  </si>
  <si>
    <t>Jan-26</t>
  </si>
  <si>
    <t>Feb-26</t>
  </si>
  <si>
    <t>Mar-26</t>
  </si>
  <si>
    <t>CIF Growth</t>
  </si>
  <si>
    <t>CIF % Growth</t>
  </si>
  <si>
    <t>ALABAMA</t>
  </si>
  <si>
    <t>ALASKA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</si>
  <si>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</si>
  <si>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</si>
  <si>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</si>
  <si>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</si>
  <si>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</si>
  <si>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</si>
  <si>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</si>
  <si>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</si>
  <si>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</si>
  <si>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</si>
  <si>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</si>
  <si>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</si>
  <si>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</si>
  <si>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</si>
  <si>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</si>
  <si>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</si>
  <si>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</si>
  <si>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</si>
  <si>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</si>
  <si>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</si>
  <si>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</si>
  <si>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</si>
  <si>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</si>
  <si>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</si>
  <si>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</si>
  <si>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</si>
  <si>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 MARIANA ISLAND</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</si>
  <si>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</si>
  <si>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</si>
  <si>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</si>
  <si>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</si>
  <si>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</si>
  <si>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</si>
  <si>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</si>
  <si>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</si>
  <si>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</si>
  <si>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</si>
  <si>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</si>
  <si>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</si>
  <si>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</si>
  <si>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</si>
  <si>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</si>
  <si>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</si>
  <si>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</si>
  <si>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</si>
  <si>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</si>
  <si>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</si>
  <si>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</si>
  <si>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</si>
  <si>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</si>
  <si>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</si>
  <si>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</si>
  <si>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</si>
  <si>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TOTAL</t>
  </si>
  <si>
    <t>Description</t>
  </si>
  <si>
    <t>Definition</t>
  </si>
  <si>
    <t>As of Date</t>
  </si>
  <si>
    <t>The as of date is the date at which the data is current. See Cover Page for as of date.</t>
  </si>
  <si>
    <t>Community Name</t>
  </si>
  <si>
    <t>The official NFIP name of the community in which the loss resides.</t>
  </si>
  <si>
    <t>Community Number</t>
  </si>
  <si>
    <t>The 6 character community ID in which the loss resides.</t>
  </si>
  <si>
    <t>County Name</t>
  </si>
  <si>
    <t>The official FIPS county name for the loss. It is determined by geocoding of the loss address, rather than the historical method of using the community to look up the county.</t>
  </si>
  <si>
    <t>Contract Count</t>
  </si>
  <si>
    <t>The contract count is the number of contracts in force as of the date listed in the report for the given combination of state and other attributes represented in the filters.</t>
  </si>
  <si>
    <t>Growth</t>
  </si>
  <si>
    <t>Growth represents the growth in contracts or policy count (as appropriate) from the same month 1 year prior.</t>
  </si>
  <si>
    <t>Growth %</t>
  </si>
  <si>
    <t>Growth percentage represents the percentage growth in contract or policy count (as appropriate) from the same month 1 year prior.</t>
  </si>
  <si>
    <t>State Name</t>
  </si>
  <si>
    <t>The state name is the state as determined by geocoding the policy.</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</si>
  <si>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</si>
  <si>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Filtered by: State, County, Community Name &amp;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</si>
</sst>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0.0%"/>
  </numFmts>
  <fonts count="5">
    <font>
      <sz val="11"/>
      <color theme="1"/>
      <name val="Calibri"/>
      <family val="2"/>
      <scheme val="minor"/>
    </font>
    <font>
      <b/>
      <sz val="24"/>
      <color theme="1"/>
      <name val="Ariel"/>
      <family val="2"/>
    </font>
    <font>
      <b/>
      <sz val="11"/>
      <color theme="1"/>
      <name val="Ariel"/>
      <family val="2"/>
    </font>
    <font>
      <sz val="11"/>
      <color theme="1"/>
      <name val="Ariel"/>
      <family val="2"/>
    </font>
    <font>
      <b/>
      <sz val="11"/>
      <color theme="1"/>
      <name val="Calibri"/>
      <family val="2"/>
      <scheme val="minor"/>
    </font>
  </fonts>
  <fills count="5">
    <fill>
      <patternFill patternType="none"/>
    </fill>
    <fill>
      <patternFill patternType="gray125"/>
    </fill>
    <fill>
      <patternFill patternType="solid">
        <fgColor rgb="FFCCCCCC"/>
        <bgColor indexed="64"/>
      </patternFill>
    </fill>
    <fill>
      <patternFill patternType="solid">
        <fgColor rgb="FFDDDDDD"/>
        <bgColor indexed="64"/>
      </patternFill>
    </fill>
    <fill>
      <patternFill patternType="solid">
        <fgColor rgb="FFEEEEEE"/>
        <bgColor indexed="64"/>
      </patternFill>
    </fill>
  </fills>
  <borders count="1">
    <border>
      <left/>
      <right/>
      <top/>
      <bottom/>
      <diagonal/>
    </border>
  </borders>
  <cellStyleXfs count="1">
    <xf numFmtId="0" fontId="0" fillId="0" borderId="0"/>
  </cellStyleXfs>
  <cellXfs count="17">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2" borderId="0" xfId="0" applyFill="1"/>
    <xf numFmtId="17" fontId="0" fillId="2" borderId="0" xfId="0" applyNumberFormat="1" applyFill="1"/>
    <xf numFmtId="0" fontId="0" fillId="3" borderId="0" xfId="0" applyFill="1"/>
    <xf numFmtId="164" fontId="0" fillId="3" borderId="0" xfId="0" applyNumberFormat="1" applyFill="1"/>
    <xf numFmtId="0" fontId="0" fillId="4" borderId="0" xfId="0" applyNumberFormat="1" applyFill="1"/>
    <xf numFmtId="164" fontId="0" fillId="4" borderId="0" xfId="0" applyNumberFormat="1" applyFill="1"/>
    <xf numFmtId="165" fontId="0" fillId="4" borderId="0" xfId="0" applyNumberFormat="1" applyFill="1"/>
    <xf numFmtId="0" fontId="0" fillId="3" borderId="0" xfId="0" applyNumberFormat="1" applyFill="1"/>
    <xf numFmtId="165" fontId="0" fillId="3" borderId="0" xfId="0" applyNumberFormat="1" applyFill="1"/>
    <xf numFmtId="0" fontId="0" fillId="4" borderId="0" xfId="0" applyFill="1" applyAlignment="1">
      <alignment wrapText="1"/>
    </xf>
    <xf numFmtId="0" fontId="0" fillId="3" borderId="0" xfId="0" applyFill="1" applyAlignment="1">
      <alignment wrapText="1"/>
    </xf>
    <xf numFmtId="0" fontId="0" fillId="0" borderId="0" xfId="0" applyAlignment="1">
      <alignment wrapText="1"/>
    </xf>
    <xf numFmtId="0" fontId="4"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showGridLines="0" workbookViewId="0"/>
  </sheetViews>
  <sheetFormatPr defaultRowHeight="14.4"/>
  <cols>
    <col min="1" max="1" width="80.6640625" customWidth="1"/>
  </cols>
  <sheetData>
    <row r="1" spans="1:1" ht="30">
      <c r="A1" s="1" t="s">
        <v>0</v>
      </c>
    </row>
    <row r="2" spans="1:1" ht="30">
      <c r="A2" s="1" t="s">
        <v>1</v>
      </c>
    </row>
    <row r="6" spans="1:1">
      <c r="A6" s="2" t="s">
        <v>2</v>
      </c>
    </row>
    <row r="8" spans="1:1">
      <c r="A8" s="2" t="s">
        <v>3</v>
      </c>
    </row>
    <row r="10" spans="1:1">
      <c r="A10" s="3" t="s">
        <v>4</v>
      </c>
    </row>
    <row r="12" spans="1:1">
      <c r="A12" s="3" t="s">
        <v>5</v>
      </c>
    </row>
    <row r="14" spans="1:1">
      <c r="A14" s="3" t="s">
        <v>6</v>
      </c>
    </row>
    <row r="18" spans="1:1">
      <c r="A18" s="2" t="s">
        <v>7</v>
      </c>
    </row>
    <row r="20" spans="1:1">
      <c r="A20" s="3" t="s">
        <v>8</v>
      </c>
    </row>
    <row r="22" spans="1:1" ht="41.4">
      <c r="A22" s="3"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7"/>
  <sheetViews>
    <sheetView tabSelected="1" topLeftCell="A33" workbookViewId="0">
      <selection activeCell="Q43" sqref="Q43"/>
    </sheetView>
  </sheetViews>
  <sheetFormatPr defaultRowHeight="14.4"/>
  <cols>
    <col min="1" max="1" width="20.88671875" bestFit="1" customWidth="1"/>
    <col min="2" max="14" width="10" bestFit="1" customWidth="1"/>
    <col min="16" max="16" width="20.88671875" bestFit="1" customWidth="1"/>
    <col min="17" max="17" width="12.33203125" bestFit="1" customWidth="1"/>
    <col min="18" max="18" width="12" bestFit="1" customWidth="1"/>
  </cols>
  <sheetData>
    <row r="1" spans="1:18">
      <c r="A1" s="4" t="s">
        <v>10</v>
      </c>
      <c r="B1" s="5" t="s">
        <v>11</v>
      </c>
      <c r="C1" s="5" t="s">
        <v>12</v>
      </c>
      <c r="D1" s="5" t="s">
        <v>13</v>
      </c>
      <c r="E1" s="5" t="s">
        <v>14</v>
      </c>
      <c r="F1" s="5" t="s">
        <v>15</v>
      </c>
      <c r="G1" s="5" t="s">
        <v>16</v>
      </c>
      <c r="H1" s="5" t="s">
        <v>17</v>
      </c>
      <c r="I1" s="5" t="s">
        <v>18</v>
      </c>
      <c r="J1" s="5" t="s">
        <v>19</v>
      </c>
      <c r="K1" s="5" t="s">
        <v>20</v>
      </c>
      <c r="L1" s="5" t="s">
        <v>21</v>
      </c>
      <c r="M1" s="5" t="s">
        <v>22</v>
      </c>
      <c r="N1" s="5" t="s">
        <v>23</v>
      </c>
      <c r="P1" s="4" t="s">
        <v>10</v>
      </c>
      <c r="Q1" s="4" t="s">
        <v>24</v>
      </c>
      <c r="R1" s="4" t="s">
        <v>25</v>
      </c>
    </row>
    <row r="2" spans="1:18">
      <c r="A2" s="6" t="s">
        <v>81</v>
      </c>
      <c r="B2" s="7">
        <f t="shared" ref="B2:N2" si="0">SUM(B3:B57)</f>
        <v>3628236</v>
      </c>
      <c r="C2" s="7">
        <f t="shared" si="0"/>
        <v>3622928</v>
      </c>
      <c r="D2" s="7">
        <f t="shared" si="0"/>
        <v>3615776</v>
      </c>
      <c r="E2" s="7">
        <f t="shared" si="0"/>
        <v>3603036</v>
      </c>
      <c r="F2" s="7">
        <f t="shared" si="0"/>
        <v>3589839</v>
      </c>
      <c r="G2" s="7">
        <f t="shared" si="0"/>
        <v>3584659</v>
      </c>
      <c r="H2" s="7">
        <f t="shared" si="0"/>
        <v>3572331</v>
      </c>
      <c r="I2" s="7">
        <f t="shared" si="0"/>
        <v>3553582</v>
      </c>
      <c r="J2" s="7">
        <f t="shared" si="0"/>
        <v>3528160</v>
      </c>
      <c r="K2" s="7">
        <f t="shared" si="0"/>
        <v>3516332</v>
      </c>
      <c r="L2" s="7">
        <f t="shared" si="0"/>
        <v>3508092</v>
      </c>
      <c r="M2" s="7">
        <f t="shared" si="0"/>
        <v>3498904</v>
      </c>
      <c r="N2" s="7">
        <f t="shared" si="0"/>
        <v>3482105</v>
      </c>
      <c r="P2" s="8" t="str">
        <f t="shared" ref="P2:P33" si="1">A2</f>
        <v>TOTAL</v>
      </c>
      <c r="Q2" s="9">
        <f t="shared" ref="Q2:Q33" si="2">N2 - B2</f>
        <v>-146131</v>
      </c>
      <c r="R2" s="10">
        <f t="shared" ref="R2:R33" si="3">IF(B2, (N2-B2)/B2, 0)</f>
        <v>-4.0276045990393125E-2</v>
      </c>
    </row>
    <row r="3" spans="1:18">
      <c r="A3" s="8" t="s">
        <v>26</v>
      </c>
      <c r="B3" s="9">
        <v>31232</v>
      </c>
      <c r="C3" s="9">
        <v>31071</v>
      </c>
      <c r="D3" s="9">
        <v>30978</v>
      </c>
      <c r="E3" s="9">
        <v>30794</v>
      </c>
      <c r="F3" s="9">
        <v>30628</v>
      </c>
      <c r="G3" s="9">
        <v>30495</v>
      </c>
      <c r="H3" s="9">
        <v>30250</v>
      </c>
      <c r="I3" s="9">
        <v>30022</v>
      </c>
      <c r="J3" s="9">
        <v>29788</v>
      </c>
      <c r="K3" s="9">
        <v>29655</v>
      </c>
      <c r="L3" s="9">
        <v>29552</v>
      </c>
      <c r="M3" s="9">
        <v>29447</v>
      </c>
      <c r="N3" s="9">
        <v>29292</v>
      </c>
      <c r="P3" s="11" t="str">
        <f t="shared" si="1"/>
        <v>ALABAMA</v>
      </c>
      <c r="Q3" s="7">
        <f t="shared" si="2"/>
        <v>-1940</v>
      </c>
      <c r="R3" s="12">
        <f t="shared" si="3"/>
        <v>-6.2115778688524588E-2</v>
      </c>
    </row>
    <row r="4" spans="1:18">
      <c r="A4" s="11" t="s">
        <v>27</v>
      </c>
      <c r="B4" s="7">
        <v>2811</v>
      </c>
      <c r="C4" s="7">
        <v>2821</v>
      </c>
      <c r="D4" s="7">
        <v>2840</v>
      </c>
      <c r="E4" s="7">
        <v>2899</v>
      </c>
      <c r="F4" s="7">
        <v>2976</v>
      </c>
      <c r="G4" s="7">
        <v>3049</v>
      </c>
      <c r="H4" s="7">
        <v>3060</v>
      </c>
      <c r="I4" s="7">
        <v>3018</v>
      </c>
      <c r="J4" s="7">
        <v>2993</v>
      </c>
      <c r="K4" s="7">
        <v>2997</v>
      </c>
      <c r="L4" s="7">
        <v>2999</v>
      </c>
      <c r="M4" s="7">
        <v>2998</v>
      </c>
      <c r="N4" s="7">
        <v>3001</v>
      </c>
      <c r="P4" s="8" t="str">
        <f t="shared" si="1"/>
        <v>ALASKA</v>
      </c>
      <c r="Q4" s="9">
        <f t="shared" si="2"/>
        <v>190</v>
      </c>
      <c r="R4" s="10">
        <f t="shared" si="3"/>
        <v>6.7591604411241554E-2</v>
      </c>
    </row>
    <row r="5" spans="1:18">
      <c r="A5" s="8" t="s">
        <v>28</v>
      </c>
      <c r="B5" s="9">
        <v>20744</v>
      </c>
      <c r="C5" s="9">
        <v>20669</v>
      </c>
      <c r="D5" s="9">
        <v>20620</v>
      </c>
      <c r="E5" s="9">
        <v>20553</v>
      </c>
      <c r="F5" s="9">
        <v>20472</v>
      </c>
      <c r="G5" s="9">
        <v>20356</v>
      </c>
      <c r="H5" s="9">
        <v>20141</v>
      </c>
      <c r="I5" s="9">
        <v>19999</v>
      </c>
      <c r="J5" s="9">
        <v>19907</v>
      </c>
      <c r="K5" s="9">
        <v>19834</v>
      </c>
      <c r="L5" s="9">
        <v>19871</v>
      </c>
      <c r="M5" s="9">
        <v>19811</v>
      </c>
      <c r="N5" s="9">
        <v>19702</v>
      </c>
      <c r="P5" s="11" t="str">
        <f t="shared" si="1"/>
        <v>ARIZONA</v>
      </c>
      <c r="Q5" s="7">
        <f t="shared" si="2"/>
        <v>-1042</v>
      </c>
      <c r="R5" s="12">
        <f t="shared" si="3"/>
        <v>-5.0231392209795604E-2</v>
      </c>
    </row>
    <row r="6" spans="1:18">
      <c r="A6" s="11" t="s">
        <v>29</v>
      </c>
      <c r="B6" s="7">
        <v>11329</v>
      </c>
      <c r="C6" s="7">
        <v>11297</v>
      </c>
      <c r="D6" s="7">
        <v>11298</v>
      </c>
      <c r="E6" s="7">
        <v>11216</v>
      </c>
      <c r="F6" s="7">
        <v>11240</v>
      </c>
      <c r="G6" s="7">
        <v>11266</v>
      </c>
      <c r="H6" s="7">
        <v>11236</v>
      </c>
      <c r="I6" s="7">
        <v>11205</v>
      </c>
      <c r="J6" s="7">
        <v>11121</v>
      </c>
      <c r="K6" s="7">
        <v>11084</v>
      </c>
      <c r="L6" s="7">
        <v>11025</v>
      </c>
      <c r="M6" s="7">
        <v>11007</v>
      </c>
      <c r="N6" s="7">
        <v>10931</v>
      </c>
      <c r="P6" s="8" t="str">
        <f t="shared" si="1"/>
        <v>ARKANSAS</v>
      </c>
      <c r="Q6" s="9">
        <f t="shared" si="2"/>
        <v>-398</v>
      </c>
      <c r="R6" s="10">
        <f t="shared" si="3"/>
        <v>-3.5131079530408685E-2</v>
      </c>
    </row>
    <row r="7" spans="1:18">
      <c r="A7" s="8" t="s">
        <v>30</v>
      </c>
      <c r="B7" s="9">
        <v>167377</v>
      </c>
      <c r="C7" s="9">
        <v>166551</v>
      </c>
      <c r="D7" s="9">
        <v>166018</v>
      </c>
      <c r="E7" s="9">
        <v>165506</v>
      </c>
      <c r="F7" s="9">
        <v>164962</v>
      </c>
      <c r="G7" s="9">
        <v>164652</v>
      </c>
      <c r="H7" s="9">
        <v>163985</v>
      </c>
      <c r="I7" s="9">
        <v>162956</v>
      </c>
      <c r="J7" s="9">
        <v>161609</v>
      </c>
      <c r="K7" s="9">
        <v>160052</v>
      </c>
      <c r="L7" s="9">
        <v>159239</v>
      </c>
      <c r="M7" s="9">
        <v>158196</v>
      </c>
      <c r="N7" s="9">
        <v>156920</v>
      </c>
      <c r="P7" s="11" t="str">
        <f t="shared" si="1"/>
        <v>CALIFORNIA</v>
      </c>
      <c r="Q7" s="7">
        <f t="shared" si="2"/>
        <v>-10457</v>
      </c>
      <c r="R7" s="12">
        <f t="shared" si="3"/>
        <v>-6.247572844536585E-2</v>
      </c>
    </row>
    <row r="8" spans="1:18">
      <c r="A8" s="11" t="s">
        <v>31</v>
      </c>
      <c r="B8" s="7">
        <v>13859</v>
      </c>
      <c r="C8" s="7">
        <v>13792</v>
      </c>
      <c r="D8" s="7">
        <v>13751</v>
      </c>
      <c r="E8" s="7">
        <v>13686</v>
      </c>
      <c r="F8" s="7">
        <v>13592</v>
      </c>
      <c r="G8" s="7">
        <v>13536</v>
      </c>
      <c r="H8" s="7">
        <v>13470</v>
      </c>
      <c r="I8" s="7">
        <v>13415</v>
      </c>
      <c r="J8" s="7">
        <v>13345</v>
      </c>
      <c r="K8" s="7">
        <v>13317</v>
      </c>
      <c r="L8" s="7">
        <v>13322</v>
      </c>
      <c r="M8" s="7">
        <v>13307</v>
      </c>
      <c r="N8" s="7">
        <v>13236</v>
      </c>
      <c r="P8" s="8" t="str">
        <f t="shared" si="1"/>
        <v>COLORADO</v>
      </c>
      <c r="Q8" s="9">
        <f t="shared" si="2"/>
        <v>-623</v>
      </c>
      <c r="R8" s="10">
        <f t="shared" si="3"/>
        <v>-4.4952738292806119E-2</v>
      </c>
    </row>
    <row r="9" spans="1:18">
      <c r="A9" s="8" t="s">
        <v>32</v>
      </c>
      <c r="B9" s="9">
        <v>24054</v>
      </c>
      <c r="C9" s="9">
        <v>24010</v>
      </c>
      <c r="D9" s="9">
        <v>23985</v>
      </c>
      <c r="E9" s="9">
        <v>23983</v>
      </c>
      <c r="F9" s="9">
        <v>23938</v>
      </c>
      <c r="G9" s="9">
        <v>23930</v>
      </c>
      <c r="H9" s="9">
        <v>23865</v>
      </c>
      <c r="I9" s="9">
        <v>23772</v>
      </c>
      <c r="J9" s="9">
        <v>23670</v>
      </c>
      <c r="K9" s="9">
        <v>23607</v>
      </c>
      <c r="L9" s="9">
        <v>23590</v>
      </c>
      <c r="M9" s="9">
        <v>23543</v>
      </c>
      <c r="N9" s="9">
        <v>23456</v>
      </c>
      <c r="P9" s="11" t="str">
        <f t="shared" si="1"/>
        <v>CONNECTICUT</v>
      </c>
      <c r="Q9" s="7">
        <f t="shared" si="2"/>
        <v>-598</v>
      </c>
      <c r="R9" s="12">
        <f t="shared" si="3"/>
        <v>-2.4860730024112414E-2</v>
      </c>
    </row>
    <row r="10" spans="1:18">
      <c r="A10" s="11" t="s">
        <v>33</v>
      </c>
      <c r="B10" s="7">
        <v>19054</v>
      </c>
      <c r="C10" s="7">
        <v>18999</v>
      </c>
      <c r="D10" s="7">
        <v>18985</v>
      </c>
      <c r="E10" s="7">
        <v>18951</v>
      </c>
      <c r="F10" s="7">
        <v>18924</v>
      </c>
      <c r="G10" s="7">
        <v>18943</v>
      </c>
      <c r="H10" s="7">
        <v>18912</v>
      </c>
      <c r="I10" s="7">
        <v>18793</v>
      </c>
      <c r="J10" s="7">
        <v>18687</v>
      </c>
      <c r="K10" s="7">
        <v>18650</v>
      </c>
      <c r="L10" s="7">
        <v>18608</v>
      </c>
      <c r="M10" s="7">
        <v>18559</v>
      </c>
      <c r="N10" s="7">
        <v>18490</v>
      </c>
      <c r="P10" s="8" t="str">
        <f t="shared" si="1"/>
        <v>DELAWARE</v>
      </c>
      <c r="Q10" s="9">
        <f t="shared" si="2"/>
        <v>-564</v>
      </c>
      <c r="R10" s="10">
        <f t="shared" si="3"/>
        <v>-2.9600083971869424E-2</v>
      </c>
    </row>
    <row r="11" spans="1:18">
      <c r="A11" s="8" t="s">
        <v>34</v>
      </c>
      <c r="B11" s="9">
        <v>1639</v>
      </c>
      <c r="C11" s="9">
        <v>1624</v>
      </c>
      <c r="D11" s="9">
        <v>1623</v>
      </c>
      <c r="E11" s="9">
        <v>1629</v>
      </c>
      <c r="F11" s="9">
        <v>1620</v>
      </c>
      <c r="G11" s="9">
        <v>1630</v>
      </c>
      <c r="H11" s="9">
        <v>1623</v>
      </c>
      <c r="I11" s="9">
        <v>1598</v>
      </c>
      <c r="J11" s="9">
        <v>1576</v>
      </c>
      <c r="K11" s="9">
        <v>1564</v>
      </c>
      <c r="L11" s="9">
        <v>1556</v>
      </c>
      <c r="M11" s="9">
        <v>1546</v>
      </c>
      <c r="N11" s="9">
        <v>1537</v>
      </c>
      <c r="P11" s="11" t="str">
        <f t="shared" si="1"/>
        <v>DISTRICT OF COLUMBIA</v>
      </c>
      <c r="Q11" s="7">
        <f t="shared" si="2"/>
        <v>-102</v>
      </c>
      <c r="R11" s="12">
        <f t="shared" si="3"/>
        <v>-6.2233068944478338E-2</v>
      </c>
    </row>
    <row r="12" spans="1:18">
      <c r="A12" s="11" t="s">
        <v>35</v>
      </c>
      <c r="B12" s="7">
        <v>1147788</v>
      </c>
      <c r="C12" s="7">
        <v>1149461</v>
      </c>
      <c r="D12" s="7">
        <v>1150085</v>
      </c>
      <c r="E12" s="7">
        <v>1150578</v>
      </c>
      <c r="F12" s="7">
        <v>1150286</v>
      </c>
      <c r="G12" s="7">
        <v>1150956</v>
      </c>
      <c r="H12" s="7">
        <v>1148869</v>
      </c>
      <c r="I12" s="7">
        <v>1144227</v>
      </c>
      <c r="J12" s="7">
        <v>1133133</v>
      </c>
      <c r="K12" s="7">
        <v>1130065</v>
      </c>
      <c r="L12" s="7">
        <v>1127846</v>
      </c>
      <c r="M12" s="7">
        <v>1125554</v>
      </c>
      <c r="N12" s="7">
        <v>1121073</v>
      </c>
      <c r="P12" s="8" t="str">
        <f t="shared" si="1"/>
        <v>FLORIDA</v>
      </c>
      <c r="Q12" s="9">
        <f t="shared" si="2"/>
        <v>-26715</v>
      </c>
      <c r="R12" s="10">
        <f t="shared" si="3"/>
        <v>-2.3275204131773464E-2</v>
      </c>
    </row>
    <row r="13" spans="1:18">
      <c r="A13" s="8" t="s">
        <v>36</v>
      </c>
      <c r="B13" s="9">
        <v>65811</v>
      </c>
      <c r="C13" s="9">
        <v>65758</v>
      </c>
      <c r="D13" s="9">
        <v>65607</v>
      </c>
      <c r="E13" s="9">
        <v>65513</v>
      </c>
      <c r="F13" s="9">
        <v>65400</v>
      </c>
      <c r="G13" s="9">
        <v>65361</v>
      </c>
      <c r="H13" s="9">
        <v>65225</v>
      </c>
      <c r="I13" s="9">
        <v>64795</v>
      </c>
      <c r="J13" s="9">
        <v>64334</v>
      </c>
      <c r="K13" s="9">
        <v>64036</v>
      </c>
      <c r="L13" s="9">
        <v>63853</v>
      </c>
      <c r="M13" s="9">
        <v>63776</v>
      </c>
      <c r="N13" s="9">
        <v>63482</v>
      </c>
      <c r="P13" s="11" t="str">
        <f t="shared" si="1"/>
        <v>GEORGIA</v>
      </c>
      <c r="Q13" s="7">
        <f t="shared" si="2"/>
        <v>-2329</v>
      </c>
      <c r="R13" s="12">
        <f t="shared" si="3"/>
        <v>-3.5389220647004303E-2</v>
      </c>
    </row>
    <row r="14" spans="1:18">
      <c r="A14" s="11" t="s">
        <v>37</v>
      </c>
      <c r="B14" s="7">
        <v>168</v>
      </c>
      <c r="C14" s="7">
        <v>168</v>
      </c>
      <c r="D14" s="7">
        <v>169</v>
      </c>
      <c r="E14" s="7">
        <v>176</v>
      </c>
      <c r="F14" s="7">
        <v>176</v>
      </c>
      <c r="G14" s="7">
        <v>175</v>
      </c>
      <c r="H14" s="7">
        <v>172</v>
      </c>
      <c r="I14" s="7">
        <v>172</v>
      </c>
      <c r="J14" s="7">
        <v>170</v>
      </c>
      <c r="K14" s="7">
        <v>171</v>
      </c>
      <c r="L14" s="7">
        <v>173</v>
      </c>
      <c r="M14" s="7">
        <v>173</v>
      </c>
      <c r="N14" s="7">
        <v>169</v>
      </c>
      <c r="P14" s="8" t="str">
        <f t="shared" si="1"/>
        <v>GUAM</v>
      </c>
      <c r="Q14" s="9">
        <f t="shared" si="2"/>
        <v>1</v>
      </c>
      <c r="R14" s="10">
        <f t="shared" si="3"/>
        <v>5.9523809523809521E-3</v>
      </c>
    </row>
    <row r="15" spans="1:18">
      <c r="A15" s="8" t="s">
        <v>38</v>
      </c>
      <c r="B15" s="9">
        <v>13277</v>
      </c>
      <c r="C15" s="9">
        <v>13221</v>
      </c>
      <c r="D15" s="9">
        <v>13175</v>
      </c>
      <c r="E15" s="9">
        <v>13131</v>
      </c>
      <c r="F15" s="9">
        <v>13086</v>
      </c>
      <c r="G15" s="9">
        <v>13039</v>
      </c>
      <c r="H15" s="9">
        <v>13010</v>
      </c>
      <c r="I15" s="9">
        <v>12980</v>
      </c>
      <c r="J15" s="9">
        <v>12926</v>
      </c>
      <c r="K15" s="9">
        <v>12903</v>
      </c>
      <c r="L15" s="9">
        <v>12869</v>
      </c>
      <c r="M15" s="9">
        <v>12850</v>
      </c>
      <c r="N15" s="9">
        <v>12796</v>
      </c>
      <c r="P15" s="11" t="str">
        <f t="shared" si="1"/>
        <v>HAWAII</v>
      </c>
      <c r="Q15" s="7">
        <f t="shared" si="2"/>
        <v>-481</v>
      </c>
      <c r="R15" s="12">
        <f t="shared" si="3"/>
        <v>-3.6228063568577239E-2</v>
      </c>
    </row>
    <row r="16" spans="1:18">
      <c r="A16" s="11" t="s">
        <v>39</v>
      </c>
      <c r="B16" s="7">
        <v>4593</v>
      </c>
      <c r="C16" s="7">
        <v>4580</v>
      </c>
      <c r="D16" s="7">
        <v>4578</v>
      </c>
      <c r="E16" s="7">
        <v>4563</v>
      </c>
      <c r="F16" s="7">
        <v>4563</v>
      </c>
      <c r="G16" s="7">
        <v>4574</v>
      </c>
      <c r="H16" s="7">
        <v>4564</v>
      </c>
      <c r="I16" s="7">
        <v>4533</v>
      </c>
      <c r="J16" s="7">
        <v>4485</v>
      </c>
      <c r="K16" s="7">
        <v>4468</v>
      </c>
      <c r="L16" s="7">
        <v>4455</v>
      </c>
      <c r="M16" s="7">
        <v>4414</v>
      </c>
      <c r="N16" s="7">
        <v>4341</v>
      </c>
      <c r="P16" s="8" t="str">
        <f t="shared" si="1"/>
        <v>IDAHO</v>
      </c>
      <c r="Q16" s="9">
        <f t="shared" si="2"/>
        <v>-252</v>
      </c>
      <c r="R16" s="10">
        <f t="shared" si="3"/>
        <v>-5.4866100587851074E-2</v>
      </c>
    </row>
    <row r="17" spans="1:18">
      <c r="A17" s="8" t="s">
        <v>40</v>
      </c>
      <c r="B17" s="9">
        <v>24982</v>
      </c>
      <c r="C17" s="9">
        <v>24914</v>
      </c>
      <c r="D17" s="9">
        <v>24832</v>
      </c>
      <c r="E17" s="9">
        <v>24776</v>
      </c>
      <c r="F17" s="9">
        <v>24669</v>
      </c>
      <c r="G17" s="9">
        <v>24591</v>
      </c>
      <c r="H17" s="9">
        <v>24519</v>
      </c>
      <c r="I17" s="9">
        <v>24390</v>
      </c>
      <c r="J17" s="9">
        <v>24288</v>
      </c>
      <c r="K17" s="9">
        <v>23982</v>
      </c>
      <c r="L17" s="9">
        <v>23887</v>
      </c>
      <c r="M17" s="9">
        <v>23828</v>
      </c>
      <c r="N17" s="9">
        <v>23684</v>
      </c>
      <c r="P17" s="11" t="str">
        <f t="shared" si="1"/>
        <v>ILLINOIS</v>
      </c>
      <c r="Q17" s="7">
        <f t="shared" si="2"/>
        <v>-1298</v>
      </c>
      <c r="R17" s="12">
        <f t="shared" si="3"/>
        <v>-5.1957409334720997E-2</v>
      </c>
    </row>
    <row r="18" spans="1:18">
      <c r="A18" s="11" t="s">
        <v>41</v>
      </c>
      <c r="B18" s="7">
        <v>15498</v>
      </c>
      <c r="C18" s="7">
        <v>15444</v>
      </c>
      <c r="D18" s="7">
        <v>15427</v>
      </c>
      <c r="E18" s="7">
        <v>15396</v>
      </c>
      <c r="F18" s="7">
        <v>15353</v>
      </c>
      <c r="G18" s="7">
        <v>15374</v>
      </c>
      <c r="H18" s="7">
        <v>15377</v>
      </c>
      <c r="I18" s="7">
        <v>15284</v>
      </c>
      <c r="J18" s="7">
        <v>15201</v>
      </c>
      <c r="K18" s="7">
        <v>15142</v>
      </c>
      <c r="L18" s="7">
        <v>15114</v>
      </c>
      <c r="M18" s="7">
        <v>15081</v>
      </c>
      <c r="N18" s="7">
        <v>15007</v>
      </c>
      <c r="P18" s="8" t="str">
        <f t="shared" si="1"/>
        <v>INDIANA</v>
      </c>
      <c r="Q18" s="9">
        <f t="shared" si="2"/>
        <v>-491</v>
      </c>
      <c r="R18" s="10">
        <f t="shared" si="3"/>
        <v>-3.1681507291263386E-2</v>
      </c>
    </row>
    <row r="19" spans="1:18">
      <c r="A19" s="8" t="s">
        <v>42</v>
      </c>
      <c r="B19" s="9">
        <v>9397</v>
      </c>
      <c r="C19" s="9">
        <v>9319</v>
      </c>
      <c r="D19" s="9">
        <v>9272</v>
      </c>
      <c r="E19" s="9">
        <v>9264</v>
      </c>
      <c r="F19" s="9">
        <v>9188</v>
      </c>
      <c r="G19" s="9">
        <v>9168</v>
      </c>
      <c r="H19" s="9">
        <v>9152</v>
      </c>
      <c r="I19" s="9">
        <v>9106</v>
      </c>
      <c r="J19" s="9">
        <v>9055</v>
      </c>
      <c r="K19" s="9">
        <v>8993</v>
      </c>
      <c r="L19" s="9">
        <v>8947</v>
      </c>
      <c r="M19" s="9">
        <v>8932</v>
      </c>
      <c r="N19" s="9">
        <v>8862</v>
      </c>
      <c r="P19" s="11" t="str">
        <f t="shared" si="1"/>
        <v>IOWA</v>
      </c>
      <c r="Q19" s="7">
        <f t="shared" si="2"/>
        <v>-535</v>
      </c>
      <c r="R19" s="12">
        <f t="shared" si="3"/>
        <v>-5.6933063743748007E-2</v>
      </c>
    </row>
    <row r="20" spans="1:18">
      <c r="A20" s="11" t="s">
        <v>43</v>
      </c>
      <c r="B20" s="7">
        <v>6882</v>
      </c>
      <c r="C20" s="7">
        <v>6874</v>
      </c>
      <c r="D20" s="7">
        <v>6860</v>
      </c>
      <c r="E20" s="7">
        <v>6799</v>
      </c>
      <c r="F20" s="7">
        <v>6767</v>
      </c>
      <c r="G20" s="7">
        <v>6760</v>
      </c>
      <c r="H20" s="7">
        <v>6726</v>
      </c>
      <c r="I20" s="7">
        <v>6688</v>
      </c>
      <c r="J20" s="7">
        <v>6657</v>
      </c>
      <c r="K20" s="7">
        <v>6626</v>
      </c>
      <c r="L20" s="7">
        <v>6587</v>
      </c>
      <c r="M20" s="7">
        <v>6571</v>
      </c>
      <c r="N20" s="7">
        <v>6529</v>
      </c>
      <c r="P20" s="8" t="str">
        <f t="shared" si="1"/>
        <v>KANSAS</v>
      </c>
      <c r="Q20" s="9">
        <f t="shared" si="2"/>
        <v>-353</v>
      </c>
      <c r="R20" s="10">
        <f t="shared" si="3"/>
        <v>-5.1293228712583551E-2</v>
      </c>
    </row>
    <row r="21" spans="1:18">
      <c r="A21" s="8" t="s">
        <v>44</v>
      </c>
      <c r="B21" s="9">
        <v>16622</v>
      </c>
      <c r="C21" s="9">
        <v>17041</v>
      </c>
      <c r="D21" s="9">
        <v>17080</v>
      </c>
      <c r="E21" s="9">
        <v>17440</v>
      </c>
      <c r="F21" s="9">
        <v>17580</v>
      </c>
      <c r="G21" s="9">
        <v>17576</v>
      </c>
      <c r="H21" s="9">
        <v>16824</v>
      </c>
      <c r="I21" s="9">
        <v>16757</v>
      </c>
      <c r="J21" s="9">
        <v>16636</v>
      </c>
      <c r="K21" s="9">
        <v>16600</v>
      </c>
      <c r="L21" s="9">
        <v>16597</v>
      </c>
      <c r="M21" s="9">
        <v>16542</v>
      </c>
      <c r="N21" s="9">
        <v>16416</v>
      </c>
      <c r="P21" s="11" t="str">
        <f t="shared" si="1"/>
        <v>KENTUCKY</v>
      </c>
      <c r="Q21" s="7">
        <f t="shared" si="2"/>
        <v>-206</v>
      </c>
      <c r="R21" s="12">
        <f t="shared" si="3"/>
        <v>-1.239321381301889E-2</v>
      </c>
    </row>
    <row r="22" spans="1:18">
      <c r="A22" s="11" t="s">
        <v>45</v>
      </c>
      <c r="B22" s="7">
        <v>418336</v>
      </c>
      <c r="C22" s="7">
        <v>416506</v>
      </c>
      <c r="D22" s="7">
        <v>414747</v>
      </c>
      <c r="E22" s="7">
        <v>412364</v>
      </c>
      <c r="F22" s="7">
        <v>409922</v>
      </c>
      <c r="G22" s="7">
        <v>408242</v>
      </c>
      <c r="H22" s="7">
        <v>405600</v>
      </c>
      <c r="I22" s="7">
        <v>403376</v>
      </c>
      <c r="J22" s="7">
        <v>401708</v>
      </c>
      <c r="K22" s="7">
        <v>400712</v>
      </c>
      <c r="L22" s="7">
        <v>399748</v>
      </c>
      <c r="M22" s="7">
        <v>398641</v>
      </c>
      <c r="N22" s="7">
        <v>396428</v>
      </c>
      <c r="P22" s="8" t="str">
        <f t="shared" si="1"/>
        <v>LOUISIANA</v>
      </c>
      <c r="Q22" s="9">
        <f t="shared" si="2"/>
        <v>-21908</v>
      </c>
      <c r="R22" s="10">
        <f t="shared" si="3"/>
        <v>-5.2369387286774267E-2</v>
      </c>
    </row>
    <row r="23" spans="1:18">
      <c r="A23" s="8" t="s">
        <v>46</v>
      </c>
      <c r="B23" s="9">
        <v>7592</v>
      </c>
      <c r="C23" s="9">
        <v>7608</v>
      </c>
      <c r="D23" s="9">
        <v>7594</v>
      </c>
      <c r="E23" s="9">
        <v>7588</v>
      </c>
      <c r="F23" s="9">
        <v>7554</v>
      </c>
      <c r="G23" s="9">
        <v>7561</v>
      </c>
      <c r="H23" s="9">
        <v>7555</v>
      </c>
      <c r="I23" s="9">
        <v>7478</v>
      </c>
      <c r="J23" s="9">
        <v>7434</v>
      </c>
      <c r="K23" s="9">
        <v>7428</v>
      </c>
      <c r="L23" s="9">
        <v>7408</v>
      </c>
      <c r="M23" s="9">
        <v>7381</v>
      </c>
      <c r="N23" s="9">
        <v>7359</v>
      </c>
      <c r="P23" s="11" t="str">
        <f t="shared" si="1"/>
        <v>MAINE</v>
      </c>
      <c r="Q23" s="7">
        <f t="shared" si="2"/>
        <v>-233</v>
      </c>
      <c r="R23" s="12">
        <f t="shared" si="3"/>
        <v>-3.0690200210748156E-2</v>
      </c>
    </row>
    <row r="24" spans="1:18">
      <c r="A24" s="11" t="s">
        <v>47</v>
      </c>
      <c r="B24" s="7">
        <v>36946</v>
      </c>
      <c r="C24" s="7">
        <v>36853</v>
      </c>
      <c r="D24" s="7">
        <v>36800</v>
      </c>
      <c r="E24" s="7">
        <v>36759</v>
      </c>
      <c r="F24" s="7">
        <v>36735</v>
      </c>
      <c r="G24" s="7">
        <v>36762</v>
      </c>
      <c r="H24" s="7">
        <v>36689</v>
      </c>
      <c r="I24" s="7">
        <v>36496</v>
      </c>
      <c r="J24" s="7">
        <v>36244</v>
      </c>
      <c r="K24" s="7">
        <v>36135</v>
      </c>
      <c r="L24" s="7">
        <v>36046</v>
      </c>
      <c r="M24" s="7">
        <v>35944</v>
      </c>
      <c r="N24" s="7">
        <v>35829</v>
      </c>
      <c r="P24" s="8" t="str">
        <f t="shared" si="1"/>
        <v>MARYLAND</v>
      </c>
      <c r="Q24" s="9">
        <f t="shared" si="2"/>
        <v>-1117</v>
      </c>
      <c r="R24" s="10">
        <f t="shared" si="3"/>
        <v>-3.0233313484545013E-2</v>
      </c>
    </row>
    <row r="25" spans="1:18">
      <c r="A25" s="8" t="s">
        <v>48</v>
      </c>
      <c r="B25" s="9">
        <v>40870</v>
      </c>
      <c r="C25" s="9">
        <v>40896</v>
      </c>
      <c r="D25" s="9">
        <v>40901</v>
      </c>
      <c r="E25" s="9">
        <v>40873</v>
      </c>
      <c r="F25" s="9">
        <v>40849</v>
      </c>
      <c r="G25" s="9">
        <v>41168</v>
      </c>
      <c r="H25" s="9">
        <v>41511</v>
      </c>
      <c r="I25" s="9">
        <v>41363</v>
      </c>
      <c r="J25" s="9">
        <v>41185</v>
      </c>
      <c r="K25" s="9">
        <v>41091</v>
      </c>
      <c r="L25" s="9">
        <v>40994</v>
      </c>
      <c r="M25" s="9">
        <v>40913</v>
      </c>
      <c r="N25" s="9">
        <v>40825</v>
      </c>
      <c r="P25" s="11" t="str">
        <f t="shared" si="1"/>
        <v>MASSACHUSETTS</v>
      </c>
      <c r="Q25" s="7">
        <f t="shared" si="2"/>
        <v>-45</v>
      </c>
      <c r="R25" s="12">
        <f t="shared" si="3"/>
        <v>-1.1010521164668461E-3</v>
      </c>
    </row>
    <row r="26" spans="1:18">
      <c r="A26" s="11" t="s">
        <v>49</v>
      </c>
      <c r="B26" s="7">
        <v>17779</v>
      </c>
      <c r="C26" s="7">
        <v>17719</v>
      </c>
      <c r="D26" s="7">
        <v>17701</v>
      </c>
      <c r="E26" s="7">
        <v>17657</v>
      </c>
      <c r="F26" s="7">
        <v>17657</v>
      </c>
      <c r="G26" s="7">
        <v>17626</v>
      </c>
      <c r="H26" s="7">
        <v>17571</v>
      </c>
      <c r="I26" s="7">
        <v>17496</v>
      </c>
      <c r="J26" s="7">
        <v>17431</v>
      </c>
      <c r="K26" s="7">
        <v>17394</v>
      </c>
      <c r="L26" s="7">
        <v>17340</v>
      </c>
      <c r="M26" s="7">
        <v>17322</v>
      </c>
      <c r="N26" s="7">
        <v>17262</v>
      </c>
      <c r="P26" s="8" t="str">
        <f t="shared" si="1"/>
        <v>MICHIGAN</v>
      </c>
      <c r="Q26" s="9">
        <f t="shared" si="2"/>
        <v>-517</v>
      </c>
      <c r="R26" s="10">
        <f t="shared" si="3"/>
        <v>-2.9079250801507396E-2</v>
      </c>
    </row>
    <row r="27" spans="1:18">
      <c r="A27" s="8" t="s">
        <v>50</v>
      </c>
      <c r="B27" s="9">
        <v>6434</v>
      </c>
      <c r="C27" s="9">
        <v>6348</v>
      </c>
      <c r="D27" s="9">
        <v>6363</v>
      </c>
      <c r="E27" s="9">
        <v>6372</v>
      </c>
      <c r="F27" s="9">
        <v>6336</v>
      </c>
      <c r="G27" s="9">
        <v>6305</v>
      </c>
      <c r="H27" s="9">
        <v>6258</v>
      </c>
      <c r="I27" s="9">
        <v>6230</v>
      </c>
      <c r="J27" s="9">
        <v>6187</v>
      </c>
      <c r="K27" s="9">
        <v>6169</v>
      </c>
      <c r="L27" s="9">
        <v>6166</v>
      </c>
      <c r="M27" s="9">
        <v>6143</v>
      </c>
      <c r="N27" s="9">
        <v>6064</v>
      </c>
      <c r="P27" s="11" t="str">
        <f t="shared" si="1"/>
        <v>MINNESOTA</v>
      </c>
      <c r="Q27" s="7">
        <f t="shared" si="2"/>
        <v>-370</v>
      </c>
      <c r="R27" s="12">
        <f t="shared" si="3"/>
        <v>-5.7506994093876281E-2</v>
      </c>
    </row>
    <row r="28" spans="1:18">
      <c r="A28" s="11" t="s">
        <v>51</v>
      </c>
      <c r="B28" s="7">
        <v>50262</v>
      </c>
      <c r="C28" s="7">
        <v>50007</v>
      </c>
      <c r="D28" s="7">
        <v>49789</v>
      </c>
      <c r="E28" s="7">
        <v>49485</v>
      </c>
      <c r="F28" s="7">
        <v>49207</v>
      </c>
      <c r="G28" s="7">
        <v>48880</v>
      </c>
      <c r="H28" s="7">
        <v>48604</v>
      </c>
      <c r="I28" s="7">
        <v>48304</v>
      </c>
      <c r="J28" s="7">
        <v>48023</v>
      </c>
      <c r="K28" s="7">
        <v>47835</v>
      </c>
      <c r="L28" s="7">
        <v>47652</v>
      </c>
      <c r="M28" s="7">
        <v>47442</v>
      </c>
      <c r="N28" s="7">
        <v>47065</v>
      </c>
      <c r="P28" s="8" t="str">
        <f t="shared" si="1"/>
        <v>MISSISSIPPI</v>
      </c>
      <c r="Q28" s="9">
        <f t="shared" si="2"/>
        <v>-3197</v>
      </c>
      <c r="R28" s="10">
        <f t="shared" si="3"/>
        <v>-6.3606700887350279E-2</v>
      </c>
    </row>
    <row r="29" spans="1:18">
      <c r="A29" s="8" t="s">
        <v>52</v>
      </c>
      <c r="B29" s="9">
        <v>14921</v>
      </c>
      <c r="C29" s="9">
        <v>14825</v>
      </c>
      <c r="D29" s="9">
        <v>14795</v>
      </c>
      <c r="E29" s="9">
        <v>14750</v>
      </c>
      <c r="F29" s="9">
        <v>14700</v>
      </c>
      <c r="G29" s="9">
        <v>14661</v>
      </c>
      <c r="H29" s="9">
        <v>14607</v>
      </c>
      <c r="I29" s="9">
        <v>14397</v>
      </c>
      <c r="J29" s="9">
        <v>14326</v>
      </c>
      <c r="K29" s="9">
        <v>14286</v>
      </c>
      <c r="L29" s="9">
        <v>14220</v>
      </c>
      <c r="M29" s="9">
        <v>14178</v>
      </c>
      <c r="N29" s="9">
        <v>14078</v>
      </c>
      <c r="P29" s="11" t="str">
        <f t="shared" si="1"/>
        <v>MISSOURI</v>
      </c>
      <c r="Q29" s="7">
        <f t="shared" si="2"/>
        <v>-843</v>
      </c>
      <c r="R29" s="12">
        <f t="shared" si="3"/>
        <v>-5.6497553783258492E-2</v>
      </c>
    </row>
    <row r="30" spans="1:18">
      <c r="A30" s="11" t="s">
        <v>53</v>
      </c>
      <c r="B30" s="7">
        <v>3734</v>
      </c>
      <c r="C30" s="7">
        <v>3734</v>
      </c>
      <c r="D30" s="7">
        <v>3717</v>
      </c>
      <c r="E30" s="7">
        <v>3707</v>
      </c>
      <c r="F30" s="7">
        <v>3696</v>
      </c>
      <c r="G30" s="7">
        <v>3665</v>
      </c>
      <c r="H30" s="7">
        <v>3660</v>
      </c>
      <c r="I30" s="7">
        <v>3644</v>
      </c>
      <c r="J30" s="7">
        <v>3632</v>
      </c>
      <c r="K30" s="7">
        <v>3608</v>
      </c>
      <c r="L30" s="7">
        <v>3611</v>
      </c>
      <c r="M30" s="7">
        <v>3604</v>
      </c>
      <c r="N30" s="7">
        <v>3566</v>
      </c>
      <c r="P30" s="8" t="str">
        <f t="shared" si="1"/>
        <v>MONTANA</v>
      </c>
      <c r="Q30" s="9">
        <f t="shared" si="2"/>
        <v>-168</v>
      </c>
      <c r="R30" s="10">
        <f t="shared" si="3"/>
        <v>-4.4991965720407069E-2</v>
      </c>
    </row>
    <row r="31" spans="1:18">
      <c r="A31" s="8" t="s">
        <v>54</v>
      </c>
      <c r="B31" s="9">
        <v>2</v>
      </c>
      <c r="C31" s="9">
        <v>2</v>
      </c>
      <c r="D31" s="9">
        <v>2</v>
      </c>
      <c r="E31" s="9">
        <v>2</v>
      </c>
      <c r="F31" s="9">
        <v>2</v>
      </c>
      <c r="G31" s="9">
        <v>3</v>
      </c>
      <c r="H31" s="9">
        <v>3</v>
      </c>
      <c r="I31" s="9">
        <v>3</v>
      </c>
      <c r="J31" s="9">
        <v>3</v>
      </c>
      <c r="K31" s="9">
        <v>3</v>
      </c>
      <c r="L31" s="9">
        <v>3</v>
      </c>
      <c r="M31" s="9">
        <v>3</v>
      </c>
      <c r="N31" s="9">
        <v>3</v>
      </c>
      <c r="P31" s="11" t="str">
        <f t="shared" si="1"/>
        <v>N. MARIANA ISLAND</v>
      </c>
      <c r="Q31" s="7">
        <f t="shared" si="2"/>
        <v>1</v>
      </c>
      <c r="R31" s="12">
        <f t="shared" si="3"/>
        <v>0.5</v>
      </c>
    </row>
    <row r="32" spans="1:18">
      <c r="A32" s="11" t="s">
        <v>55</v>
      </c>
      <c r="B32" s="7">
        <v>7457</v>
      </c>
      <c r="C32" s="7">
        <v>7424</v>
      </c>
      <c r="D32" s="7">
        <v>7456</v>
      </c>
      <c r="E32" s="7">
        <v>7466</v>
      </c>
      <c r="F32" s="7">
        <v>7433</v>
      </c>
      <c r="G32" s="7">
        <v>7418</v>
      </c>
      <c r="H32" s="7">
        <v>7418</v>
      </c>
      <c r="I32" s="7">
        <v>7355</v>
      </c>
      <c r="J32" s="7">
        <v>7330</v>
      </c>
      <c r="K32" s="7">
        <v>7316</v>
      </c>
      <c r="L32" s="7">
        <v>7289</v>
      </c>
      <c r="M32" s="7">
        <v>7286</v>
      </c>
      <c r="N32" s="7">
        <v>7271</v>
      </c>
      <c r="P32" s="8" t="str">
        <f t="shared" si="1"/>
        <v>NEBRASKA</v>
      </c>
      <c r="Q32" s="9">
        <f t="shared" si="2"/>
        <v>-186</v>
      </c>
      <c r="R32" s="10">
        <f t="shared" si="3"/>
        <v>-2.4943006571007106E-2</v>
      </c>
    </row>
    <row r="33" spans="1:18">
      <c r="A33" s="8" t="s">
        <v>56</v>
      </c>
      <c r="B33" s="9">
        <v>9099</v>
      </c>
      <c r="C33" s="9">
        <v>9076</v>
      </c>
      <c r="D33" s="9">
        <v>9055</v>
      </c>
      <c r="E33" s="9">
        <v>9067</v>
      </c>
      <c r="F33" s="9">
        <v>9041</v>
      </c>
      <c r="G33" s="9">
        <v>9024</v>
      </c>
      <c r="H33" s="9">
        <v>8989</v>
      </c>
      <c r="I33" s="9">
        <v>8946</v>
      </c>
      <c r="J33" s="9">
        <v>8892</v>
      </c>
      <c r="K33" s="9">
        <v>8879</v>
      </c>
      <c r="L33" s="9">
        <v>8877</v>
      </c>
      <c r="M33" s="9">
        <v>8847</v>
      </c>
      <c r="N33" s="9">
        <v>8785</v>
      </c>
      <c r="P33" s="11" t="str">
        <f t="shared" si="1"/>
        <v>NEVADA</v>
      </c>
      <c r="Q33" s="7">
        <f t="shared" si="2"/>
        <v>-314</v>
      </c>
      <c r="R33" s="12">
        <f t="shared" si="3"/>
        <v>-3.4509286734806022E-2</v>
      </c>
    </row>
    <row r="34" spans="1:18">
      <c r="A34" s="11" t="s">
        <v>57</v>
      </c>
      <c r="B34" s="7">
        <v>5369</v>
      </c>
      <c r="C34" s="7">
        <v>5358</v>
      </c>
      <c r="D34" s="7">
        <v>5345</v>
      </c>
      <c r="E34" s="7">
        <v>5348</v>
      </c>
      <c r="F34" s="7">
        <v>5345</v>
      </c>
      <c r="G34" s="7">
        <v>5328</v>
      </c>
      <c r="H34" s="7">
        <v>5311</v>
      </c>
      <c r="I34" s="7">
        <v>5291</v>
      </c>
      <c r="J34" s="7">
        <v>5265</v>
      </c>
      <c r="K34" s="7">
        <v>5248</v>
      </c>
      <c r="L34" s="7">
        <v>5236</v>
      </c>
      <c r="M34" s="7">
        <v>5222</v>
      </c>
      <c r="N34" s="7">
        <v>5193</v>
      </c>
      <c r="P34" s="8" t="str">
        <f t="shared" ref="P34:P57" si="4">A34</f>
        <v>NEW HAMPSHIRE</v>
      </c>
      <c r="Q34" s="9">
        <f t="shared" ref="Q34:Q57" si="5">N34 - B34</f>
        <v>-176</v>
      </c>
      <c r="R34" s="10">
        <f t="shared" ref="R34:R57" si="6">IF(B34, (N34-B34)/B34, 0)</f>
        <v>-3.2780778543490409E-2</v>
      </c>
    </row>
    <row r="35" spans="1:18">
      <c r="A35" s="8" t="s">
        <v>58</v>
      </c>
      <c r="B35" s="9">
        <v>136267</v>
      </c>
      <c r="C35" s="9">
        <v>136000</v>
      </c>
      <c r="D35" s="9">
        <v>135625</v>
      </c>
      <c r="E35" s="9">
        <v>135268</v>
      </c>
      <c r="F35" s="9">
        <v>134974</v>
      </c>
      <c r="G35" s="9">
        <v>134739</v>
      </c>
      <c r="H35" s="9">
        <v>134316</v>
      </c>
      <c r="I35" s="9">
        <v>133714</v>
      </c>
      <c r="J35" s="9">
        <v>133126</v>
      </c>
      <c r="K35" s="9">
        <v>132738</v>
      </c>
      <c r="L35" s="9">
        <v>132382</v>
      </c>
      <c r="M35" s="9">
        <v>132105</v>
      </c>
      <c r="N35" s="9">
        <v>131540</v>
      </c>
      <c r="P35" s="11" t="str">
        <f t="shared" si="4"/>
        <v>NEW JERSEY</v>
      </c>
      <c r="Q35" s="7">
        <f t="shared" si="5"/>
        <v>-4727</v>
      </c>
      <c r="R35" s="12">
        <f t="shared" si="6"/>
        <v>-3.4689249781678616E-2</v>
      </c>
    </row>
    <row r="36" spans="1:18">
      <c r="A36" s="11" t="s">
        <v>59</v>
      </c>
      <c r="B36" s="7">
        <v>13128</v>
      </c>
      <c r="C36" s="7">
        <v>13185</v>
      </c>
      <c r="D36" s="7">
        <v>13267</v>
      </c>
      <c r="E36" s="7">
        <v>13278</v>
      </c>
      <c r="F36" s="7">
        <v>13453</v>
      </c>
      <c r="G36" s="7">
        <v>13465</v>
      </c>
      <c r="H36" s="7">
        <v>13469</v>
      </c>
      <c r="I36" s="7">
        <v>13527</v>
      </c>
      <c r="J36" s="7">
        <v>13519</v>
      </c>
      <c r="K36" s="7">
        <v>13487</v>
      </c>
      <c r="L36" s="7">
        <v>13474</v>
      </c>
      <c r="M36" s="7">
        <v>13443</v>
      </c>
      <c r="N36" s="7">
        <v>13384</v>
      </c>
      <c r="P36" s="8" t="str">
        <f t="shared" si="4"/>
        <v>NEW MEXICO</v>
      </c>
      <c r="Q36" s="9">
        <f t="shared" si="5"/>
        <v>256</v>
      </c>
      <c r="R36" s="10">
        <f t="shared" si="6"/>
        <v>1.9500304692260818E-2</v>
      </c>
    </row>
    <row r="37" spans="1:18">
      <c r="A37" s="8" t="s">
        <v>60</v>
      </c>
      <c r="B37" s="9">
        <v>132710</v>
      </c>
      <c r="C37" s="9">
        <v>132528</v>
      </c>
      <c r="D37" s="9">
        <v>132372</v>
      </c>
      <c r="E37" s="9">
        <v>132059</v>
      </c>
      <c r="F37" s="9">
        <v>132031</v>
      </c>
      <c r="G37" s="9">
        <v>131795</v>
      </c>
      <c r="H37" s="9">
        <v>131434</v>
      </c>
      <c r="I37" s="9">
        <v>130994</v>
      </c>
      <c r="J37" s="9">
        <v>130451</v>
      </c>
      <c r="K37" s="9">
        <v>130018</v>
      </c>
      <c r="L37" s="9">
        <v>129701</v>
      </c>
      <c r="M37" s="9">
        <v>129441</v>
      </c>
      <c r="N37" s="9">
        <v>128965</v>
      </c>
      <c r="P37" s="11" t="str">
        <f t="shared" si="4"/>
        <v>NEW YORK</v>
      </c>
      <c r="Q37" s="7">
        <f t="shared" si="5"/>
        <v>-3745</v>
      </c>
      <c r="R37" s="12">
        <f t="shared" si="6"/>
        <v>-2.8219425815688343E-2</v>
      </c>
    </row>
    <row r="38" spans="1:18">
      <c r="A38" s="11" t="s">
        <v>61</v>
      </c>
      <c r="B38" s="7">
        <v>117115</v>
      </c>
      <c r="C38" s="7">
        <v>117228</v>
      </c>
      <c r="D38" s="7">
        <v>117180</v>
      </c>
      <c r="E38" s="7">
        <v>117219</v>
      </c>
      <c r="F38" s="7">
        <v>117241</v>
      </c>
      <c r="G38" s="7">
        <v>117934</v>
      </c>
      <c r="H38" s="7">
        <v>118099</v>
      </c>
      <c r="I38" s="7">
        <v>117633</v>
      </c>
      <c r="J38" s="7">
        <v>116787</v>
      </c>
      <c r="K38" s="7">
        <v>116446</v>
      </c>
      <c r="L38" s="7">
        <v>116187</v>
      </c>
      <c r="M38" s="7">
        <v>115945</v>
      </c>
      <c r="N38" s="7">
        <v>115516</v>
      </c>
      <c r="P38" s="8" t="str">
        <f t="shared" si="4"/>
        <v>NORTH CAROLINA</v>
      </c>
      <c r="Q38" s="9">
        <f t="shared" si="5"/>
        <v>-1599</v>
      </c>
      <c r="R38" s="10">
        <f t="shared" si="6"/>
        <v>-1.365324680869231E-2</v>
      </c>
    </row>
    <row r="39" spans="1:18">
      <c r="A39" s="8" t="s">
        <v>62</v>
      </c>
      <c r="B39" s="9">
        <v>6024</v>
      </c>
      <c r="C39" s="9">
        <v>5951</v>
      </c>
      <c r="D39" s="9">
        <v>5934</v>
      </c>
      <c r="E39" s="9">
        <v>5915</v>
      </c>
      <c r="F39" s="9">
        <v>5917</v>
      </c>
      <c r="G39" s="9">
        <v>5908</v>
      </c>
      <c r="H39" s="9">
        <v>5871</v>
      </c>
      <c r="I39" s="9">
        <v>5818</v>
      </c>
      <c r="J39" s="9">
        <v>5795</v>
      </c>
      <c r="K39" s="9">
        <v>5790</v>
      </c>
      <c r="L39" s="9">
        <v>5784</v>
      </c>
      <c r="M39" s="9">
        <v>5760</v>
      </c>
      <c r="N39" s="9">
        <v>5680</v>
      </c>
      <c r="P39" s="11" t="str">
        <f t="shared" si="4"/>
        <v>NORTH DAKOTA</v>
      </c>
      <c r="Q39" s="7">
        <f t="shared" si="5"/>
        <v>-344</v>
      </c>
      <c r="R39" s="12">
        <f t="shared" si="6"/>
        <v>-5.7104913678618856E-2</v>
      </c>
    </row>
    <row r="40" spans="1:18">
      <c r="A40" s="11" t="s">
        <v>63</v>
      </c>
      <c r="B40" s="7">
        <v>21982</v>
      </c>
      <c r="C40" s="7">
        <v>21942</v>
      </c>
      <c r="D40" s="7">
        <v>21948</v>
      </c>
      <c r="E40" s="7">
        <v>21902</v>
      </c>
      <c r="F40" s="7">
        <v>21851</v>
      </c>
      <c r="G40" s="7">
        <v>21822</v>
      </c>
      <c r="H40" s="7">
        <v>21790</v>
      </c>
      <c r="I40" s="7">
        <v>21650</v>
      </c>
      <c r="J40" s="7">
        <v>21486</v>
      </c>
      <c r="K40" s="7">
        <v>21373</v>
      </c>
      <c r="L40" s="7">
        <v>21315</v>
      </c>
      <c r="M40" s="7">
        <v>21248</v>
      </c>
      <c r="N40" s="7">
        <v>21144</v>
      </c>
      <c r="P40" s="8" t="str">
        <f t="shared" si="4"/>
        <v>OHIO</v>
      </c>
      <c r="Q40" s="9">
        <f t="shared" si="5"/>
        <v>-838</v>
      </c>
      <c r="R40" s="10">
        <f t="shared" si="6"/>
        <v>-3.8122099899918112E-2</v>
      </c>
    </row>
    <row r="41" spans="1:18">
      <c r="A41" s="8" t="s">
        <v>64</v>
      </c>
      <c r="B41" s="9">
        <v>8987</v>
      </c>
      <c r="C41" s="9">
        <v>8943</v>
      </c>
      <c r="D41" s="9">
        <v>8906</v>
      </c>
      <c r="E41" s="9">
        <v>8887</v>
      </c>
      <c r="F41" s="9">
        <v>8832</v>
      </c>
      <c r="G41" s="9">
        <v>8769</v>
      </c>
      <c r="H41" s="9">
        <v>8733</v>
      </c>
      <c r="I41" s="9">
        <v>8670</v>
      </c>
      <c r="J41" s="9">
        <v>8602</v>
      </c>
      <c r="K41" s="9">
        <v>8575</v>
      </c>
      <c r="L41" s="9">
        <v>8542</v>
      </c>
      <c r="M41" s="9">
        <v>8511</v>
      </c>
      <c r="N41" s="9">
        <v>8446</v>
      </c>
      <c r="P41" s="11" t="str">
        <f t="shared" si="4"/>
        <v>OKLAHOMA</v>
      </c>
      <c r="Q41" s="7">
        <f t="shared" si="5"/>
        <v>-541</v>
      </c>
      <c r="R41" s="12">
        <f t="shared" si="6"/>
        <v>-6.0198063870034492E-2</v>
      </c>
    </row>
    <row r="42" spans="1:18">
      <c r="A42" s="11" t="s">
        <v>65</v>
      </c>
      <c r="B42" s="7">
        <v>19096</v>
      </c>
      <c r="C42" s="7">
        <v>19073</v>
      </c>
      <c r="D42" s="7">
        <v>19020</v>
      </c>
      <c r="E42" s="7">
        <v>18992</v>
      </c>
      <c r="F42" s="7">
        <v>18953</v>
      </c>
      <c r="G42" s="7">
        <v>18885</v>
      </c>
      <c r="H42" s="7">
        <v>18845</v>
      </c>
      <c r="I42" s="7">
        <v>18715</v>
      </c>
      <c r="J42" s="7">
        <v>18599</v>
      </c>
      <c r="K42" s="7">
        <v>18506</v>
      </c>
      <c r="L42" s="7">
        <v>18492</v>
      </c>
      <c r="M42" s="7">
        <v>18450</v>
      </c>
      <c r="N42" s="7">
        <v>18392</v>
      </c>
      <c r="P42" s="8" t="str">
        <f t="shared" si="4"/>
        <v>OREGON</v>
      </c>
      <c r="Q42" s="9">
        <f t="shared" si="5"/>
        <v>-704</v>
      </c>
      <c r="R42" s="10">
        <f t="shared" si="6"/>
        <v>-3.6866359447004608E-2</v>
      </c>
    </row>
    <row r="43" spans="1:18">
      <c r="A43" s="8" t="s">
        <v>66</v>
      </c>
      <c r="B43" s="9">
        <v>40422</v>
      </c>
      <c r="C43" s="9">
        <v>40324</v>
      </c>
      <c r="D43" s="9">
        <v>40199</v>
      </c>
      <c r="E43" s="9">
        <v>40154</v>
      </c>
      <c r="F43" s="9">
        <v>40059</v>
      </c>
      <c r="G43" s="9">
        <v>40012</v>
      </c>
      <c r="H43" s="9">
        <v>39837</v>
      </c>
      <c r="I43" s="9">
        <v>39586</v>
      </c>
      <c r="J43" s="9">
        <v>39338</v>
      </c>
      <c r="K43" s="9">
        <v>39226</v>
      </c>
      <c r="L43" s="9">
        <v>39089</v>
      </c>
      <c r="M43" s="9">
        <v>38994</v>
      </c>
      <c r="N43" s="9">
        <v>38834</v>
      </c>
      <c r="P43" s="11" t="str">
        <f t="shared" si="4"/>
        <v>PENNSYLVANIA</v>
      </c>
      <c r="Q43" s="7">
        <f>N43 - B43</f>
        <v>-1588</v>
      </c>
      <c r="R43" s="12">
        <f t="shared" si="6"/>
        <v>-3.9285537578546338E-2</v>
      </c>
    </row>
    <row r="44" spans="1:18">
      <c r="A44" s="11" t="s">
        <v>67</v>
      </c>
      <c r="B44" s="7">
        <v>6224</v>
      </c>
      <c r="C44" s="7">
        <v>6301</v>
      </c>
      <c r="D44" s="7">
        <v>6362</v>
      </c>
      <c r="E44" s="7">
        <v>6447</v>
      </c>
      <c r="F44" s="7">
        <v>6533</v>
      </c>
      <c r="G44" s="7">
        <v>6641</v>
      </c>
      <c r="H44" s="7">
        <v>6743</v>
      </c>
      <c r="I44" s="7">
        <v>6811</v>
      </c>
      <c r="J44" s="7">
        <v>6039</v>
      </c>
      <c r="K44" s="7">
        <v>6114</v>
      </c>
      <c r="L44" s="7">
        <v>6180</v>
      </c>
      <c r="M44" s="7">
        <v>6227</v>
      </c>
      <c r="N44" s="7">
        <v>6252</v>
      </c>
      <c r="P44" s="8" t="str">
        <f t="shared" si="4"/>
        <v>PUERTO RICO</v>
      </c>
      <c r="Q44" s="9">
        <f>N44 - B44</f>
        <v>28</v>
      </c>
      <c r="R44" s="10">
        <f>IF(B44, (N44-B44)/B44, 0)</f>
        <v>4.4987146529562984E-3</v>
      </c>
    </row>
    <row r="45" spans="1:18">
      <c r="A45" s="8" t="s">
        <v>68</v>
      </c>
      <c r="B45" s="9">
        <v>9499</v>
      </c>
      <c r="C45" s="9">
        <v>9509</v>
      </c>
      <c r="D45" s="9">
        <v>9500</v>
      </c>
      <c r="E45" s="9">
        <v>9520</v>
      </c>
      <c r="F45" s="9">
        <v>9518</v>
      </c>
      <c r="G45" s="9">
        <v>9505</v>
      </c>
      <c r="H45" s="9">
        <v>9484</v>
      </c>
      <c r="I45" s="9">
        <v>9437</v>
      </c>
      <c r="J45" s="9">
        <v>9399</v>
      </c>
      <c r="K45" s="9">
        <v>9409</v>
      </c>
      <c r="L45" s="9">
        <v>9396</v>
      </c>
      <c r="M45" s="9">
        <v>9369</v>
      </c>
      <c r="N45" s="9">
        <v>9380</v>
      </c>
      <c r="P45" s="11" t="str">
        <f t="shared" si="4"/>
        <v>RHODE ISLAND</v>
      </c>
      <c r="Q45" s="7">
        <f t="shared" si="5"/>
        <v>-119</v>
      </c>
      <c r="R45" s="12">
        <f t="shared" si="6"/>
        <v>-1.2527634487840826E-2</v>
      </c>
    </row>
    <row r="46" spans="1:18">
      <c r="A46" s="11" t="s">
        <v>69</v>
      </c>
      <c r="B46" s="7">
        <v>135836</v>
      </c>
      <c r="C46" s="7">
        <v>135503</v>
      </c>
      <c r="D46" s="7">
        <v>135148</v>
      </c>
      <c r="E46" s="7">
        <v>134789</v>
      </c>
      <c r="F46" s="7">
        <v>134375</v>
      </c>
      <c r="G46" s="7">
        <v>133912</v>
      </c>
      <c r="H46" s="7">
        <v>133423</v>
      </c>
      <c r="I46" s="7">
        <v>132706</v>
      </c>
      <c r="J46" s="7">
        <v>131892</v>
      </c>
      <c r="K46" s="7">
        <v>131392</v>
      </c>
      <c r="L46" s="7">
        <v>131026</v>
      </c>
      <c r="M46" s="7">
        <v>130649</v>
      </c>
      <c r="N46" s="7">
        <v>129959</v>
      </c>
      <c r="P46" s="8" t="str">
        <f t="shared" si="4"/>
        <v>SOUTH CAROLINA</v>
      </c>
      <c r="Q46" s="9">
        <f t="shared" si="5"/>
        <v>-5877</v>
      </c>
      <c r="R46" s="10">
        <f t="shared" si="6"/>
        <v>-4.3265408286463088E-2</v>
      </c>
    </row>
    <row r="47" spans="1:18">
      <c r="A47" s="8" t="s">
        <v>70</v>
      </c>
      <c r="B47" s="9">
        <v>2646</v>
      </c>
      <c r="C47" s="9">
        <v>2649</v>
      </c>
      <c r="D47" s="9">
        <v>2627</v>
      </c>
      <c r="E47" s="9">
        <v>2631</v>
      </c>
      <c r="F47" s="9">
        <v>2628</v>
      </c>
      <c r="G47" s="9">
        <v>2623</v>
      </c>
      <c r="H47" s="9">
        <v>2600</v>
      </c>
      <c r="I47" s="9">
        <v>2587</v>
      </c>
      <c r="J47" s="9">
        <v>2559</v>
      </c>
      <c r="K47" s="9">
        <v>2547</v>
      </c>
      <c r="L47" s="9">
        <v>2542</v>
      </c>
      <c r="M47" s="9">
        <v>2520</v>
      </c>
      <c r="N47" s="9">
        <v>2497</v>
      </c>
      <c r="P47" s="11" t="str">
        <f t="shared" si="4"/>
        <v>SOUTH DAKOTA</v>
      </c>
      <c r="Q47" s="7">
        <f t="shared" si="5"/>
        <v>-149</v>
      </c>
      <c r="R47" s="12">
        <f t="shared" si="6"/>
        <v>-5.6311413454270598E-2</v>
      </c>
    </row>
    <row r="48" spans="1:18">
      <c r="A48" s="11" t="s">
        <v>71</v>
      </c>
      <c r="B48" s="7">
        <v>22366</v>
      </c>
      <c r="C48" s="7">
        <v>22315</v>
      </c>
      <c r="D48" s="7">
        <v>22404</v>
      </c>
      <c r="E48" s="7">
        <v>22335</v>
      </c>
      <c r="F48" s="7">
        <v>22220</v>
      </c>
      <c r="G48" s="7">
        <v>22186</v>
      </c>
      <c r="H48" s="7">
        <v>22119</v>
      </c>
      <c r="I48" s="7">
        <v>22044</v>
      </c>
      <c r="J48" s="7">
        <v>21864</v>
      </c>
      <c r="K48" s="7">
        <v>21808</v>
      </c>
      <c r="L48" s="7">
        <v>21796</v>
      </c>
      <c r="M48" s="7">
        <v>21755</v>
      </c>
      <c r="N48" s="7">
        <v>21628</v>
      </c>
      <c r="P48" s="8" t="str">
        <f t="shared" si="4"/>
        <v>TENNESSEE</v>
      </c>
      <c r="Q48" s="9">
        <f t="shared" si="5"/>
        <v>-738</v>
      </c>
      <c r="R48" s="10">
        <f t="shared" si="6"/>
        <v>-3.2996512563712777E-2</v>
      </c>
    </row>
    <row r="49" spans="1:18">
      <c r="A49" s="8" t="s">
        <v>72</v>
      </c>
      <c r="B49" s="9">
        <v>603837</v>
      </c>
      <c r="C49" s="9">
        <v>601459</v>
      </c>
      <c r="D49" s="9">
        <v>597928</v>
      </c>
      <c r="E49" s="9">
        <v>589693</v>
      </c>
      <c r="F49" s="9">
        <v>581780</v>
      </c>
      <c r="G49" s="9">
        <v>578951</v>
      </c>
      <c r="H49" s="9">
        <v>575434</v>
      </c>
      <c r="I49" s="9">
        <v>570871</v>
      </c>
      <c r="J49" s="9">
        <v>567425</v>
      </c>
      <c r="K49" s="9">
        <v>565365</v>
      </c>
      <c r="L49" s="9">
        <v>563829</v>
      </c>
      <c r="M49" s="9">
        <v>562050</v>
      </c>
      <c r="N49" s="9">
        <v>559039</v>
      </c>
      <c r="P49" s="11" t="str">
        <f t="shared" si="4"/>
        <v>TEXAS</v>
      </c>
      <c r="Q49" s="7">
        <f t="shared" si="5"/>
        <v>-44798</v>
      </c>
      <c r="R49" s="12">
        <f t="shared" si="6"/>
        <v>-7.4188895347585521E-2</v>
      </c>
    </row>
    <row r="50" spans="1:18">
      <c r="A50" s="11" t="s">
        <v>73</v>
      </c>
      <c r="B50" s="7">
        <v>3966</v>
      </c>
      <c r="C50" s="7">
        <v>3854</v>
      </c>
      <c r="D50" s="7">
        <v>3760</v>
      </c>
      <c r="E50" s="7">
        <v>3741</v>
      </c>
      <c r="F50" s="7">
        <v>3748</v>
      </c>
      <c r="G50" s="7">
        <v>3744</v>
      </c>
      <c r="H50" s="7">
        <v>3710</v>
      </c>
      <c r="I50" s="7">
        <v>3690</v>
      </c>
      <c r="J50" s="7">
        <v>3679</v>
      </c>
      <c r="K50" s="7">
        <v>3685</v>
      </c>
      <c r="L50" s="7">
        <v>3688</v>
      </c>
      <c r="M50" s="7">
        <v>3693</v>
      </c>
      <c r="N50" s="7">
        <v>3656</v>
      </c>
      <c r="P50" s="8" t="str">
        <f t="shared" si="4"/>
        <v>UTAH</v>
      </c>
      <c r="Q50" s="9">
        <f t="shared" si="5"/>
        <v>-310</v>
      </c>
      <c r="R50" s="10">
        <f t="shared" si="6"/>
        <v>-7.816439737771054E-2</v>
      </c>
    </row>
    <row r="51" spans="1:18">
      <c r="A51" s="11" t="s">
        <v>74</v>
      </c>
      <c r="B51" s="7">
        <v>3693</v>
      </c>
      <c r="C51" s="7">
        <v>3701</v>
      </c>
      <c r="D51" s="7">
        <v>3715</v>
      </c>
      <c r="E51" s="7">
        <v>3717</v>
      </c>
      <c r="F51" s="7">
        <v>3726</v>
      </c>
      <c r="G51" s="7">
        <v>3724</v>
      </c>
      <c r="H51" s="7">
        <v>3712</v>
      </c>
      <c r="I51" s="7">
        <v>3708</v>
      </c>
      <c r="J51" s="7">
        <v>3687</v>
      </c>
      <c r="K51" s="7">
        <v>3667</v>
      </c>
      <c r="L51" s="7">
        <v>3654</v>
      </c>
      <c r="M51" s="7">
        <v>3654</v>
      </c>
      <c r="N51" s="7">
        <v>3634</v>
      </c>
      <c r="P51" s="8" t="str">
        <f t="shared" si="4"/>
        <v>VERMONT</v>
      </c>
      <c r="Q51" s="9">
        <f t="shared" si="5"/>
        <v>-59</v>
      </c>
      <c r="R51" s="10">
        <f t="shared" si="6"/>
        <v>-1.5976171134578932E-2</v>
      </c>
    </row>
    <row r="52" spans="1:18">
      <c r="A52" s="8" t="s">
        <v>75</v>
      </c>
      <c r="B52" s="9">
        <v>1082</v>
      </c>
      <c r="C52" s="9">
        <v>1078</v>
      </c>
      <c r="D52" s="9">
        <v>1067</v>
      </c>
      <c r="E52" s="9">
        <v>1071</v>
      </c>
      <c r="F52" s="9">
        <v>1072</v>
      </c>
      <c r="G52" s="9">
        <v>1080</v>
      </c>
      <c r="H52" s="9">
        <v>1085</v>
      </c>
      <c r="I52" s="9">
        <v>1081</v>
      </c>
      <c r="J52" s="9">
        <v>1078</v>
      </c>
      <c r="K52" s="9">
        <v>1074</v>
      </c>
      <c r="L52" s="9">
        <v>1074</v>
      </c>
      <c r="M52" s="9">
        <v>1075</v>
      </c>
      <c r="N52" s="9">
        <v>1070</v>
      </c>
      <c r="P52" s="11" t="str">
        <f t="shared" si="4"/>
        <v>VIRGIN ISLANDS</v>
      </c>
      <c r="Q52" s="7">
        <f t="shared" si="5"/>
        <v>-12</v>
      </c>
      <c r="R52" s="12">
        <f t="shared" si="6"/>
        <v>-1.1090573012939002E-2</v>
      </c>
    </row>
    <row r="53" spans="1:18">
      <c r="A53" s="11" t="s">
        <v>76</v>
      </c>
      <c r="B53" s="7">
        <v>79596</v>
      </c>
      <c r="C53" s="7">
        <v>79547</v>
      </c>
      <c r="D53" s="7">
        <v>79430</v>
      </c>
      <c r="E53" s="7">
        <v>79219</v>
      </c>
      <c r="F53" s="7">
        <v>79206</v>
      </c>
      <c r="G53" s="7">
        <v>79201</v>
      </c>
      <c r="H53" s="7">
        <v>79066</v>
      </c>
      <c r="I53" s="7">
        <v>78593</v>
      </c>
      <c r="J53" s="7">
        <v>78132</v>
      </c>
      <c r="K53" s="7">
        <v>77956</v>
      </c>
      <c r="L53" s="7">
        <v>77814</v>
      </c>
      <c r="M53" s="7">
        <v>77622</v>
      </c>
      <c r="N53" s="7">
        <v>77346</v>
      </c>
      <c r="P53" s="8" t="str">
        <f t="shared" si="4"/>
        <v>VIRGINIA</v>
      </c>
      <c r="Q53" s="9">
        <f t="shared" si="5"/>
        <v>-2250</v>
      </c>
      <c r="R53" s="10">
        <f t="shared" si="6"/>
        <v>-2.8267752148349163E-2</v>
      </c>
    </row>
    <row r="54" spans="1:18">
      <c r="A54" s="8" t="s">
        <v>77</v>
      </c>
      <c r="B54" s="9">
        <v>27129</v>
      </c>
      <c r="C54" s="9">
        <v>27151</v>
      </c>
      <c r="D54" s="9">
        <v>27087</v>
      </c>
      <c r="E54" s="9">
        <v>27036</v>
      </c>
      <c r="F54" s="9">
        <v>27009</v>
      </c>
      <c r="G54" s="9">
        <v>26904</v>
      </c>
      <c r="H54" s="9">
        <v>26857</v>
      </c>
      <c r="I54" s="9">
        <v>26741</v>
      </c>
      <c r="J54" s="9">
        <v>26528</v>
      </c>
      <c r="K54" s="9">
        <v>26422</v>
      </c>
      <c r="L54" s="9">
        <v>26463</v>
      </c>
      <c r="M54" s="9">
        <v>26401</v>
      </c>
      <c r="N54" s="9">
        <v>26267</v>
      </c>
      <c r="P54" s="11" t="str">
        <f t="shared" si="4"/>
        <v>WASHINGTON</v>
      </c>
      <c r="Q54" s="7">
        <f t="shared" si="5"/>
        <v>-862</v>
      </c>
      <c r="R54" s="12">
        <f t="shared" si="6"/>
        <v>-3.177411625935346E-2</v>
      </c>
    </row>
    <row r="55" spans="1:18">
      <c r="A55" s="11" t="s">
        <v>78</v>
      </c>
      <c r="B55" s="7">
        <v>9120</v>
      </c>
      <c r="C55" s="7">
        <v>9194</v>
      </c>
      <c r="D55" s="7">
        <v>9362</v>
      </c>
      <c r="E55" s="7">
        <v>9411</v>
      </c>
      <c r="F55" s="7">
        <v>9375</v>
      </c>
      <c r="G55" s="7">
        <v>9341</v>
      </c>
      <c r="H55" s="7">
        <v>9362</v>
      </c>
      <c r="I55" s="7">
        <v>9325</v>
      </c>
      <c r="J55" s="7">
        <v>9271</v>
      </c>
      <c r="K55" s="7">
        <v>9198</v>
      </c>
      <c r="L55" s="7">
        <v>9298</v>
      </c>
      <c r="M55" s="7">
        <v>9239</v>
      </c>
      <c r="N55" s="7">
        <v>9169</v>
      </c>
      <c r="P55" s="8" t="str">
        <f t="shared" si="4"/>
        <v>WEST VIRGINIA</v>
      </c>
      <c r="Q55" s="9">
        <f t="shared" si="5"/>
        <v>49</v>
      </c>
      <c r="R55" s="10">
        <f t="shared" si="6"/>
        <v>5.3728070175438599E-3</v>
      </c>
    </row>
    <row r="56" spans="1:18">
      <c r="A56" s="8" t="s">
        <v>79</v>
      </c>
      <c r="B56" s="9">
        <v>9979</v>
      </c>
      <c r="C56" s="9">
        <v>9929</v>
      </c>
      <c r="D56" s="9">
        <v>9891</v>
      </c>
      <c r="E56" s="9">
        <v>9871</v>
      </c>
      <c r="F56" s="9">
        <v>9850</v>
      </c>
      <c r="G56" s="9">
        <v>9863</v>
      </c>
      <c r="H56" s="9">
        <v>10006</v>
      </c>
      <c r="I56" s="9">
        <v>10019</v>
      </c>
      <c r="J56" s="9">
        <v>10095</v>
      </c>
      <c r="K56" s="9">
        <v>10124</v>
      </c>
      <c r="L56" s="9">
        <v>10128</v>
      </c>
      <c r="M56" s="9">
        <v>10134</v>
      </c>
      <c r="N56" s="9">
        <v>10107</v>
      </c>
      <c r="P56" s="11" t="str">
        <f t="shared" si="4"/>
        <v>WISCONSIN</v>
      </c>
      <c r="Q56" s="7">
        <f t="shared" si="5"/>
        <v>128</v>
      </c>
      <c r="R56" s="12">
        <f t="shared" si="6"/>
        <v>1.2826936566790259E-2</v>
      </c>
    </row>
    <row r="57" spans="1:18">
      <c r="A57" s="11" t="s">
        <v>80</v>
      </c>
      <c r="B57" s="7">
        <v>1614</v>
      </c>
      <c r="C57" s="7">
        <v>1594</v>
      </c>
      <c r="D57" s="7">
        <v>1596</v>
      </c>
      <c r="E57" s="7">
        <v>1590</v>
      </c>
      <c r="F57" s="7">
        <v>1591</v>
      </c>
      <c r="G57" s="7">
        <v>1581</v>
      </c>
      <c r="H57" s="7">
        <v>1580</v>
      </c>
      <c r="I57" s="7">
        <v>1573</v>
      </c>
      <c r="J57" s="7">
        <v>1568</v>
      </c>
      <c r="K57" s="7">
        <v>1562</v>
      </c>
      <c r="L57" s="7">
        <v>1558</v>
      </c>
      <c r="M57" s="7">
        <v>1558</v>
      </c>
      <c r="N57" s="7">
        <v>1548</v>
      </c>
      <c r="P57" s="11" t="str">
        <f t="shared" si="4"/>
        <v>WYOMING</v>
      </c>
      <c r="Q57" s="7">
        <f t="shared" si="5"/>
        <v>-66</v>
      </c>
      <c r="R57" s="12">
        <f t="shared" si="6"/>
        <v>-4.0892193308550186E-2</v>
      </c>
    </row>
  </sheetData>
  <autoFilter ref="A1:Q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workbookViewId="0"/>
  </sheetViews>
  <sheetFormatPr defaultRowHeight="14.4"/>
  <cols>
    <col min="1" max="1" width="19" bestFit="1" customWidth="1"/>
    <col min="2" max="3" width="60.6640625" customWidth="1"/>
  </cols>
  <sheetData>
    <row r="1" spans="1:2">
      <c r="A1" s="4" t="s">
        <v>82</v>
      </c>
      <c r="B1" s="4" t="s">
        <v>83</v>
      </c>
    </row>
    <row r="2" spans="1:2" ht="28.8">
      <c r="A2" s="13" t="s">
        <v>84</v>
      </c>
      <c r="B2" s="13" t="s">
        <v>85</v>
      </c>
    </row>
    <row r="3" spans="1:2">
      <c r="A3" s="14" t="s">
        <v>86</v>
      </c>
      <c r="B3" s="14" t="s">
        <v>87</v>
      </c>
    </row>
    <row r="4" spans="1:2">
      <c r="A4" s="13" t="s">
        <v>88</v>
      </c>
      <c r="B4" s="13" t="s">
        <v>89</v>
      </c>
    </row>
    <row r="5" spans="1:2" ht="43.2">
      <c r="A5" s="14" t="s">
        <v>90</v>
      </c>
      <c r="B5" s="14" t="s">
        <v>91</v>
      </c>
    </row>
    <row r="6" spans="1:2" ht="43.2">
      <c r="A6" s="13" t="s">
        <v>92</v>
      </c>
      <c r="B6" s="13" t="s">
        <v>93</v>
      </c>
    </row>
    <row r="7" spans="1:2" ht="28.8">
      <c r="A7" s="14" t="s">
        <v>94</v>
      </c>
      <c r="B7" s="14" t="s">
        <v>95</v>
      </c>
    </row>
    <row r="8" spans="1:2" ht="28.8">
      <c r="A8" s="13" t="s">
        <v>96</v>
      </c>
      <c r="B8" s="13" t="s">
        <v>97</v>
      </c>
    </row>
    <row r="9" spans="1:2">
      <c r="A9" s="14" t="s">
        <v>98</v>
      </c>
      <c r="B9" s="14"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workbookViewId="0"/>
  </sheetViews>
  <sheetFormatPr defaultRowHeight="14.4"/>
  <cols>
    <col min="1" max="1" width="159.5546875" bestFit="1" customWidth="1"/>
  </cols>
  <sheetData>
    <row r="1" spans="1:1" ht="388.8">
      <c r="A1" s="15"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
  <sheetViews>
    <sheetView showGridLines="0" workbookViewId="0"/>
  </sheetViews>
  <sheetFormatPr defaultRowHeight="14.4"/>
  <sheetData>
    <row r="1" spans="1:1">
      <c r="A1" s="16" t="s">
        <v>7</v>
      </c>
    </row>
    <row r="2" spans="1:1">
      <c r="A2" t="s">
        <v>8</v>
      </c>
    </row>
    <row r="3" spans="1:1">
      <c r="A3" t="s">
        <v>9</v>
      </c>
    </row>
    <row r="4" spans="1:1">
      <c r="A4"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CIF</vt:lpstr>
      <vt:lpstr>Data Dictionary</vt:lpstr>
      <vt:lpstr>Data Disclaimer</vt:lpstr>
      <vt:lpstr>Report Description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Spicer Osborne, Dea</dc:creator>
  <cp:lastModifiedBy>Spicer Osborne, Dea</cp:lastModifiedBy>
  <dcterms:created xsi:type="dcterms:W3CDTF">2026-04-03T01:07:36Z</dcterms:created>
  <dcterms:modified xsi:type="dcterms:W3CDTF">2026-04-24T14:06:59Z</dcterms:modified>
</cp:coreProperties>
</file>